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chyb\Desktop\Koordynator\Zmiany w programach studiów - 2022-23\Logopedia\"/>
    </mc:Choice>
  </mc:AlternateContent>
  <bookViews>
    <workbookView xWindow="0" yWindow="0" windowWidth="23040" windowHeight="9192"/>
  </bookViews>
  <sheets>
    <sheet name="Table 1" sheetId="1" r:id="rId1"/>
    <sheet name="Arkusz1" sheetId="2" r:id="rId2"/>
  </sheets>
  <definedNames>
    <definedName name="_xlnm.Print_Area" localSheetId="0">'Table 1'!$A$1:$Y$87</definedName>
  </definedNames>
  <calcPr calcId="162913" iterateDelta="1E-4"/>
</workbook>
</file>

<file path=xl/calcChain.xml><?xml version="1.0" encoding="utf-8"?>
<calcChain xmlns="http://schemas.openxmlformats.org/spreadsheetml/2006/main">
  <c r="G77" i="1" l="1"/>
  <c r="Y77" i="1"/>
  <c r="V77" i="1"/>
  <c r="S77" i="1"/>
  <c r="P77" i="1"/>
  <c r="M77" i="1"/>
  <c r="J77" i="1"/>
  <c r="G14" i="1"/>
  <c r="G54" i="1" l="1"/>
  <c r="F77" i="1" l="1"/>
  <c r="E77" i="1"/>
  <c r="L77" i="1"/>
  <c r="I77" i="1"/>
  <c r="O77" i="1"/>
  <c r="R77" i="1"/>
  <c r="U77" i="1"/>
  <c r="X77" i="1"/>
  <c r="D77" i="1" l="1"/>
  <c r="G71" i="1"/>
  <c r="W77" i="1" l="1"/>
  <c r="W78" i="1" s="1"/>
  <c r="T77" i="1"/>
  <c r="Q77" i="1"/>
  <c r="Q78" i="1" s="1"/>
  <c r="N77" i="1"/>
  <c r="N78" i="1" s="1"/>
  <c r="K77" i="1"/>
  <c r="K78" i="1" s="1"/>
  <c r="H77" i="1"/>
  <c r="H78" i="1" s="1"/>
  <c r="T78" i="1" l="1"/>
  <c r="G65" i="1"/>
  <c r="G61" i="1"/>
  <c r="G44" i="1"/>
  <c r="G40" i="1"/>
  <c r="G20" i="1"/>
  <c r="G10" i="1"/>
  <c r="J10" i="1"/>
</calcChain>
</file>

<file path=xl/sharedStrings.xml><?xml version="1.0" encoding="utf-8"?>
<sst xmlns="http://schemas.openxmlformats.org/spreadsheetml/2006/main" count="192" uniqueCount="128">
  <si>
    <r>
      <rPr>
        <sz val="6"/>
        <rFont val="Arial"/>
        <family val="2"/>
      </rPr>
      <t>Moduł</t>
    </r>
  </si>
  <si>
    <r>
      <rPr>
        <sz val="6"/>
        <rFont val="Arial"/>
        <family val="2"/>
      </rPr>
      <t>Liczba godzin, forma zajęć, punkty ECTS</t>
    </r>
  </si>
  <si>
    <r>
      <rPr>
        <sz val="6"/>
        <rFont val="Arial"/>
        <family val="2"/>
      </rPr>
      <t>I</t>
    </r>
  </si>
  <si>
    <r>
      <rPr>
        <sz val="6"/>
        <rFont val="Arial"/>
        <family val="2"/>
      </rPr>
      <t>II</t>
    </r>
  </si>
  <si>
    <r>
      <rPr>
        <sz val="6"/>
        <rFont val="Arial"/>
        <family val="2"/>
      </rPr>
      <t>III</t>
    </r>
  </si>
  <si>
    <r>
      <rPr>
        <sz val="6"/>
        <rFont val="Arial"/>
        <family val="2"/>
      </rPr>
      <t>1 semestr</t>
    </r>
  </si>
  <si>
    <r>
      <rPr>
        <sz val="6"/>
        <rFont val="Arial"/>
        <family val="2"/>
      </rPr>
      <t>2 semestr</t>
    </r>
  </si>
  <si>
    <r>
      <rPr>
        <sz val="6"/>
        <rFont val="Arial"/>
        <family val="2"/>
      </rPr>
      <t>3 semestr</t>
    </r>
  </si>
  <si>
    <r>
      <rPr>
        <sz val="6"/>
        <rFont val="Arial"/>
        <family val="2"/>
      </rPr>
      <t>4 semestr</t>
    </r>
  </si>
  <si>
    <r>
      <rPr>
        <sz val="6"/>
        <rFont val="Arial"/>
        <family val="2"/>
      </rPr>
      <t>5 semestr</t>
    </r>
  </si>
  <si>
    <r>
      <rPr>
        <sz val="6"/>
        <rFont val="Arial"/>
        <family val="2"/>
      </rPr>
      <t>6 semestr</t>
    </r>
  </si>
  <si>
    <r>
      <rPr>
        <sz val="6"/>
        <rFont val="Arial"/>
        <family val="2"/>
      </rPr>
      <t>Forma zaliczenia</t>
    </r>
  </si>
  <si>
    <r>
      <rPr>
        <sz val="6"/>
        <rFont val="Arial"/>
        <family val="2"/>
      </rPr>
      <t>Razem godzin</t>
    </r>
  </si>
  <si>
    <r>
      <rPr>
        <sz val="6"/>
        <rFont val="Arial"/>
        <family val="2"/>
      </rPr>
      <t>W</t>
    </r>
  </si>
  <si>
    <r>
      <rPr>
        <sz val="6"/>
        <rFont val="Arial"/>
        <family val="2"/>
      </rPr>
      <t>K/S</t>
    </r>
  </si>
  <si>
    <r>
      <rPr>
        <sz val="6"/>
        <rFont val="Arial"/>
        <family val="2"/>
      </rPr>
      <t>ECTS</t>
    </r>
  </si>
  <si>
    <r>
      <rPr>
        <sz val="6"/>
        <rFont val="Arial"/>
        <family val="2"/>
      </rPr>
      <t>K</t>
    </r>
  </si>
  <si>
    <r>
      <rPr>
        <sz val="6"/>
        <rFont val="Arial"/>
        <family val="2"/>
      </rPr>
      <t>A. Przedmioty podstawowe</t>
    </r>
  </si>
  <si>
    <r>
      <rPr>
        <sz val="6"/>
        <rFont val="Arial"/>
        <family val="2"/>
      </rPr>
      <t>Zo</t>
    </r>
  </si>
  <si>
    <r>
      <rPr>
        <sz val="6"/>
        <rFont val="Arial"/>
        <family val="2"/>
      </rPr>
      <t>Podstawy psycholingwistyki rozwojowej</t>
    </r>
  </si>
  <si>
    <r>
      <rPr>
        <sz val="6"/>
        <rFont val="Arial"/>
        <family val="2"/>
      </rPr>
      <t>Zo, E(3)</t>
    </r>
  </si>
  <si>
    <r>
      <rPr>
        <sz val="6"/>
        <rFont val="Arial"/>
        <family val="2"/>
      </rPr>
      <t>Leksykologia z leksykografią</t>
    </r>
  </si>
  <si>
    <r>
      <rPr>
        <sz val="6"/>
        <rFont val="Arial"/>
        <family val="2"/>
      </rPr>
      <t>Elementy neonatologii</t>
    </r>
  </si>
  <si>
    <r>
      <rPr>
        <sz val="6"/>
        <rFont val="Arial"/>
        <family val="2"/>
      </rPr>
      <t>Podstawy ortodoncji</t>
    </r>
  </si>
  <si>
    <r>
      <rPr>
        <sz val="6"/>
        <rFont val="Arial"/>
        <family val="2"/>
      </rPr>
      <t>Podstawy genetyki dla logopedów</t>
    </r>
  </si>
  <si>
    <r>
      <rPr>
        <sz val="6"/>
        <rFont val="Arial"/>
        <family val="2"/>
      </rPr>
      <t>Elementy psychopatologii i psychiatrii dziecięcej</t>
    </r>
  </si>
  <si>
    <r>
      <rPr>
        <sz val="6"/>
        <rFont val="Arial"/>
        <family val="2"/>
      </rPr>
      <t>Podstawy neurologii</t>
    </r>
  </si>
  <si>
    <r>
      <rPr>
        <sz val="6"/>
        <rFont val="Arial"/>
        <family val="2"/>
      </rPr>
      <t>Podstawy foniatrii i audiologii</t>
    </r>
  </si>
  <si>
    <r>
      <rPr>
        <sz val="6"/>
        <rFont val="Arial"/>
        <family val="2"/>
      </rPr>
      <t>Logorytmika</t>
    </r>
  </si>
  <si>
    <r>
      <rPr>
        <sz val="6"/>
        <rFont val="Arial"/>
        <family val="2"/>
      </rPr>
      <t>Z</t>
    </r>
  </si>
  <si>
    <r>
      <rPr>
        <sz val="6"/>
        <rFont val="Arial"/>
        <family val="2"/>
      </rPr>
      <t>Wczesna interwencja logopedyczna</t>
    </r>
  </si>
  <si>
    <r>
      <rPr>
        <sz val="6"/>
        <rFont val="Arial"/>
        <family val="2"/>
      </rPr>
      <t>Metody diagnozy i terapii jąkania</t>
    </r>
  </si>
  <si>
    <r>
      <rPr>
        <sz val="6"/>
        <rFont val="Arial"/>
        <family val="2"/>
      </rPr>
      <t>Diagnoza i terapia dysleksji rozwojowej</t>
    </r>
  </si>
  <si>
    <r>
      <rPr>
        <sz val="6"/>
        <rFont val="Arial"/>
        <family val="2"/>
      </rPr>
      <t>E(4)</t>
    </r>
  </si>
  <si>
    <r>
      <rPr>
        <sz val="6"/>
        <rFont val="Arial"/>
        <family val="2"/>
      </rPr>
      <t>Surdologopedia</t>
    </r>
  </si>
  <si>
    <r>
      <rPr>
        <sz val="6"/>
        <rFont val="Arial"/>
        <family val="2"/>
      </rPr>
      <t>Oligofrenologopedia</t>
    </r>
  </si>
  <si>
    <r>
      <rPr>
        <sz val="6"/>
        <rFont val="Arial"/>
        <family val="2"/>
      </rPr>
      <t>Terapia dziecka z zaburzeniami sensomotorycznymi</t>
    </r>
  </si>
  <si>
    <r>
      <rPr>
        <sz val="6"/>
        <rFont val="Arial"/>
        <family val="2"/>
      </rPr>
      <t>Terapia logopedyczna dziecka z palatolalią</t>
    </r>
  </si>
  <si>
    <r>
      <rPr>
        <sz val="6"/>
        <rFont val="Arial"/>
        <family val="2"/>
      </rPr>
      <t>Podstawy psychologii klinicznej dziecka i neuropsychologii</t>
    </r>
  </si>
  <si>
    <r>
      <rPr>
        <sz val="6"/>
        <rFont val="Arial"/>
        <family val="2"/>
      </rPr>
      <t>Podstawy surdopedagogiki i oligofrenopedagogiki</t>
    </r>
  </si>
  <si>
    <r>
      <rPr>
        <sz val="6"/>
        <rFont val="Arial"/>
        <family val="2"/>
      </rPr>
      <t>Metodyka i dydaktyka terapii zaburzeń artykulacji</t>
    </r>
  </si>
  <si>
    <r>
      <rPr>
        <sz val="6"/>
        <rFont val="Arial"/>
        <family val="2"/>
      </rPr>
      <t>Metodyka i dydaktyka pracy z dzieckiem dysfunkcyjnym</t>
    </r>
  </si>
  <si>
    <r>
      <rPr>
        <sz val="6"/>
        <rFont val="Arial"/>
        <family val="2"/>
      </rPr>
      <t>Kultura języka i wypowiedzi</t>
    </r>
  </si>
  <si>
    <r>
      <rPr>
        <sz val="6"/>
        <rFont val="Arial"/>
        <family val="2"/>
      </rPr>
      <t>Emisja głosu</t>
    </r>
  </si>
  <si>
    <r>
      <rPr>
        <sz val="6"/>
        <rFont val="Arial"/>
        <family val="2"/>
      </rPr>
      <t>Pierwsza pomoc</t>
    </r>
  </si>
  <si>
    <r>
      <rPr>
        <sz val="6"/>
        <rFont val="Arial"/>
        <family val="2"/>
      </rPr>
      <t>Warsztaty językowo-stylistyczne</t>
    </r>
  </si>
  <si>
    <r>
      <rPr>
        <sz val="6"/>
        <rFont val="Arial"/>
        <family val="2"/>
      </rPr>
      <t>Gramatyka kontrastywna</t>
    </r>
  </si>
  <si>
    <r>
      <rPr>
        <sz val="6"/>
        <rFont val="Arial"/>
        <family val="2"/>
      </rPr>
      <t>Metodyka nauczania języka polskiego jako obcego</t>
    </r>
  </si>
  <si>
    <r>
      <rPr>
        <sz val="6"/>
        <rFont val="Arial"/>
        <family val="2"/>
      </rPr>
      <t xml:space="preserve">Diagnozowanie kompetencji językowej i komunikacyjnej
</t>
    </r>
    <r>
      <rPr>
        <sz val="6"/>
        <rFont val="Arial"/>
        <family val="2"/>
      </rPr>
      <t>w języku obcym</t>
    </r>
  </si>
  <si>
    <r>
      <rPr>
        <sz val="6"/>
        <rFont val="Arial"/>
        <family val="2"/>
      </rPr>
      <t>Praktyka</t>
    </r>
  </si>
  <si>
    <r>
      <rPr>
        <sz val="6"/>
        <rFont val="Arial"/>
        <family val="2"/>
      </rPr>
      <t>Lektorat języka obcego</t>
    </r>
  </si>
  <si>
    <r>
      <rPr>
        <sz val="6"/>
        <rFont val="Arial"/>
        <family val="2"/>
      </rPr>
      <t>Zo, E(5)</t>
    </r>
  </si>
  <si>
    <r>
      <rPr>
        <sz val="6"/>
        <rFont val="Arial"/>
        <family val="2"/>
      </rPr>
      <t>Technologia informacyjna</t>
    </r>
  </si>
  <si>
    <r>
      <rPr>
        <sz val="6"/>
        <rFont val="Arial"/>
        <family val="2"/>
      </rPr>
      <t>Wychowanie fizyczne</t>
    </r>
  </si>
  <si>
    <r>
      <rPr>
        <sz val="6"/>
        <rFont val="Arial"/>
        <family val="2"/>
      </rPr>
      <t>Kurs zmienny ogólnouczelniany</t>
    </r>
  </si>
  <si>
    <r>
      <rPr>
        <sz val="6"/>
        <rFont val="Arial"/>
        <family val="2"/>
      </rPr>
      <t>E-egzamin,</t>
    </r>
  </si>
  <si>
    <r>
      <rPr>
        <sz val="6"/>
        <rFont val="Arial"/>
        <family val="2"/>
      </rPr>
      <t>Zo - zaliczenie z oceną, Z - zaliczenie bez oceny</t>
    </r>
  </si>
  <si>
    <r>
      <rPr>
        <sz val="6"/>
        <rFont val="Arial"/>
        <family val="2"/>
      </rPr>
      <t>RAZEM</t>
    </r>
  </si>
  <si>
    <r>
      <rPr>
        <sz val="6"/>
        <rFont val="Arial"/>
        <family val="2"/>
      </rPr>
      <t>Dodatkowo:</t>
    </r>
  </si>
  <si>
    <r>
      <rPr>
        <sz val="6"/>
        <rFont val="Arial"/>
        <family val="2"/>
      </rPr>
      <t>1) Jednorazowe szkolenie BHP (4 godz. w I sem.)</t>
    </r>
  </si>
  <si>
    <r>
      <rPr>
        <sz val="6"/>
        <rFont val="Arial"/>
        <family val="2"/>
      </rPr>
      <t>2) Jednorazowe szkolenie biblioteczne (2 godz. w I sem.)</t>
    </r>
  </si>
  <si>
    <r>
      <rPr>
        <sz val="6"/>
        <rFont val="Arial"/>
        <family val="2"/>
      </rPr>
      <t>3) Jednorazowe szkolenie z zakresu ochrony własności intelektualnej (2 godz. w V sem.)</t>
    </r>
  </si>
  <si>
    <r>
      <rPr>
        <sz val="6"/>
        <rFont val="Arial"/>
        <family val="2"/>
      </rPr>
      <t>WF zgodnie z zasadami SWFiS. Realizacja w sem. 2. (30 h) i  3. (30 h) - bez punktów ECTS.</t>
    </r>
  </si>
  <si>
    <r>
      <rPr>
        <sz val="6"/>
        <rFont val="Arial"/>
        <family val="2"/>
      </rPr>
      <t>Lektorat języka obcego zgodnie z zasadami SJO. Realizacja w semestrach 4-5 (3 i 4 ECTS. Egzamin na poziomie B2).</t>
    </r>
  </si>
  <si>
    <t>Tabela 3. Harmonogram studiów</t>
  </si>
  <si>
    <r>
      <rPr>
        <sz val="8"/>
        <rFont val="Calibri"/>
        <family val="2"/>
        <charset val="238"/>
        <scheme val="minor"/>
      </rPr>
      <t xml:space="preserve">Kierunek studiów: </t>
    </r>
    <r>
      <rPr>
        <b/>
        <sz val="8"/>
        <rFont val="Calibri"/>
        <family val="2"/>
        <charset val="238"/>
        <scheme val="minor"/>
      </rPr>
      <t>Logopedia z językiem polskim jako obcym</t>
    </r>
  </si>
  <si>
    <r>
      <rPr>
        <sz val="8"/>
        <rFont val="Calibri"/>
        <family val="2"/>
        <charset val="238"/>
        <scheme val="minor"/>
      </rPr>
      <t xml:space="preserve">Poziom kształcenia: </t>
    </r>
    <r>
      <rPr>
        <b/>
        <sz val="8"/>
        <rFont val="Calibri"/>
        <family val="2"/>
        <charset val="238"/>
        <scheme val="minor"/>
      </rPr>
      <t>studia I stopnia</t>
    </r>
  </si>
  <si>
    <r>
      <rPr>
        <sz val="8"/>
        <rFont val="Calibri"/>
        <family val="2"/>
        <charset val="238"/>
        <scheme val="minor"/>
      </rPr>
      <t xml:space="preserve">Profil kształcenia: </t>
    </r>
    <r>
      <rPr>
        <b/>
        <sz val="8"/>
        <rFont val="Calibri"/>
        <family val="2"/>
        <charset val="238"/>
        <scheme val="minor"/>
      </rPr>
      <t>ogólnoakademicki</t>
    </r>
  </si>
  <si>
    <r>
      <rPr>
        <sz val="8"/>
        <rFont val="Calibri"/>
        <family val="2"/>
        <charset val="238"/>
        <scheme val="minor"/>
      </rPr>
      <t xml:space="preserve">Forma studiów: </t>
    </r>
    <r>
      <rPr>
        <b/>
        <sz val="8"/>
        <rFont val="Calibri"/>
        <family val="2"/>
        <charset val="238"/>
        <scheme val="minor"/>
      </rPr>
      <t>stacjonarne</t>
    </r>
  </si>
  <si>
    <t>Anatomia i fizjologia układu nerwowego</t>
  </si>
  <si>
    <t>Anatomia i fizjologia narządów mowy  i słuchu</t>
  </si>
  <si>
    <t>Przedmiot glottodydaktyczny do wyboru 1-2</t>
  </si>
  <si>
    <t>Przedmiot społeczny do wyboru 1-2</t>
  </si>
  <si>
    <t>Przedmiot językoznawczy do wyboru 1-4</t>
  </si>
  <si>
    <t>Przedmiot z metodyki logopedycznej do wyboru 1-3</t>
  </si>
  <si>
    <t>Praktyka 4 tygodnie (120 h / 4 ECTS)</t>
  </si>
  <si>
    <t>ECTS</t>
  </si>
  <si>
    <t>Praca dyplomowa</t>
  </si>
  <si>
    <t>Wprowadzenie do językoznawstwa*</t>
  </si>
  <si>
    <t>Wprowadzenie do badań językoznawczych</t>
  </si>
  <si>
    <t>Wprowadzenie do badań statystycznych w lingwistyce stosowanej</t>
  </si>
  <si>
    <t>Zaburzenia rozwoju mowy i języka*</t>
  </si>
  <si>
    <t>Diagnoza i terapia rozwojowych zaburzeń mowy i języka*</t>
  </si>
  <si>
    <t>Wprowadzenie do badań logopedycznych*</t>
  </si>
  <si>
    <t>Logopedia wychowawcza*</t>
  </si>
  <si>
    <t>Kurs w języku nowożytnym</t>
  </si>
  <si>
    <t>Zo</t>
  </si>
  <si>
    <t>* Przedmioty prowadzone z wykorzystaniem technik i metod kształcenia na odległość</t>
  </si>
  <si>
    <t>E(2), Zo, E(3), Zo</t>
  </si>
  <si>
    <t>Fonetyka i fonologia współczesnego języka polskiego 1-2</t>
  </si>
  <si>
    <t>E(1), Zo</t>
  </si>
  <si>
    <t>Gramatyka opisowa współczesnego języka polskiego 1-4</t>
  </si>
  <si>
    <t>Proseminarium licencjackie</t>
  </si>
  <si>
    <t>Seminarium licencjackie</t>
  </si>
  <si>
    <t>Gramatyka komunikacyjna</t>
  </si>
  <si>
    <t>E</t>
  </si>
  <si>
    <t>Literatura i kultura polska w nauczaniu języka polskiego jako obcego</t>
  </si>
  <si>
    <t>B. Przedmioty kierunkowe z zakresu językoznawstwa</t>
  </si>
  <si>
    <t>C. Przedmioty kierunkowe z zakresu logopedii</t>
  </si>
  <si>
    <t>C.1 Przygotowanie mertyoryczne</t>
  </si>
  <si>
    <t>C.2 Przygotowanie dydaktyczno-metodyczne</t>
  </si>
  <si>
    <t>D. Przygotowanie pedagogiczno-psychologiczne (uprawnienia nauczycielskie)</t>
  </si>
  <si>
    <t>E. Przedmioty kierunkowe z zakresu nauczania jezyka polskiego jako obcego</t>
  </si>
  <si>
    <t>F. Przedmioty kierunkowe do wyboru</t>
  </si>
  <si>
    <t>G. Przedmioty logopedyczne do wyboru</t>
  </si>
  <si>
    <t>H. Inne przedmioty obowiązkowe</t>
  </si>
  <si>
    <t>Od 2022/2023</t>
  </si>
  <si>
    <r>
      <t xml:space="preserve">Kod Przedmiotu:
</t>
    </r>
    <r>
      <rPr>
        <b/>
        <sz val="6"/>
        <rFont val="Arial"/>
        <family val="2"/>
      </rPr>
      <t>1.S3.LJPO.</t>
    </r>
  </si>
  <si>
    <t>82-83</t>
  </si>
  <si>
    <t>33-34</t>
  </si>
  <si>
    <t>38-39</t>
  </si>
  <si>
    <t>53-56</t>
  </si>
  <si>
    <t>48-49</t>
  </si>
  <si>
    <t xml:space="preserve"> 5-6</t>
  </si>
  <si>
    <t>Warsztat logopedy*</t>
  </si>
  <si>
    <t>Zastosowanie technologii informacyjnej w diagnozie i terapii logopedycznej*</t>
  </si>
  <si>
    <t>Podstawy dydaktyki i metodyki logopedii*</t>
  </si>
  <si>
    <t>Wprowadzenie do logopedii*</t>
  </si>
  <si>
    <t>84-85</t>
  </si>
  <si>
    <t>86-89</t>
  </si>
  <si>
    <t>90-91</t>
  </si>
  <si>
    <t>92-93</t>
  </si>
  <si>
    <t>94-95</t>
  </si>
  <si>
    <t>97-100</t>
  </si>
  <si>
    <t>104-105</t>
  </si>
  <si>
    <t>106-107</t>
  </si>
  <si>
    <t>108-109</t>
  </si>
  <si>
    <t>110-111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</si>
</sst>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6"/>
      <name val="Arial"/>
      <family val="2"/>
      <charset val="238"/>
    </font>
    <font>
      <sz val="6"/>
      <color rgb="FF00000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6"/>
      <color rgb="FFFF0000"/>
      <name val="Arial"/>
      <family val="2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  <font>
      <sz val="6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CD6ED"/>
      </patternFill>
    </fill>
    <fill>
      <patternFill patternType="solid">
        <fgColor rgb="FF99CCFF"/>
      </patternFill>
    </fill>
    <fill>
      <patternFill patternType="solid">
        <fgColor rgb="FFFFE699"/>
      </patternFill>
    </fill>
    <fill>
      <patternFill patternType="solid">
        <fgColor rgb="FFFFCC00"/>
      </patternFill>
    </fill>
    <fill>
      <patternFill patternType="solid">
        <fgColor rgb="FFFFE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right" vertical="top" indent="2" shrinkToFit="1"/>
    </xf>
    <xf numFmtId="0" fontId="0" fillId="0" borderId="2" xfId="0" applyFill="1" applyBorder="1" applyAlignment="1">
      <alignment horizontal="left" wrapText="1"/>
    </xf>
    <xf numFmtId="1" fontId="2" fillId="5" borderId="2" xfId="0" applyNumberFormat="1" applyFont="1" applyFill="1" applyBorder="1" applyAlignment="1">
      <alignment horizontal="center" vertical="top" shrinkToFit="1"/>
    </xf>
    <xf numFmtId="0" fontId="0" fillId="5" borderId="2" xfId="0" applyFill="1" applyBorder="1" applyAlignment="1">
      <alignment horizontal="left" wrapText="1"/>
    </xf>
    <xf numFmtId="1" fontId="2" fillId="5" borderId="2" xfId="0" applyNumberFormat="1" applyFont="1" applyFill="1" applyBorder="1" applyAlignment="1">
      <alignment horizontal="left" vertical="top" indent="1" shrinkToFit="1"/>
    </xf>
    <xf numFmtId="0" fontId="0" fillId="0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shrinkToFit="1"/>
    </xf>
    <xf numFmtId="0" fontId="0" fillId="5" borderId="3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" fontId="2" fillId="5" borderId="3" xfId="0" applyNumberFormat="1" applyFont="1" applyFill="1" applyBorder="1" applyAlignment="1">
      <alignment horizontal="center" vertical="top" shrinkToFit="1"/>
    </xf>
    <xf numFmtId="1" fontId="2" fillId="5" borderId="2" xfId="0" applyNumberFormat="1" applyFont="1" applyFill="1" applyBorder="1" applyAlignment="1">
      <alignment horizontal="right" vertical="top" indent="1" shrinkToFit="1"/>
    </xf>
    <xf numFmtId="1" fontId="2" fillId="0" borderId="2" xfId="0" applyNumberFormat="1" applyFont="1" applyFill="1" applyBorder="1" applyAlignment="1">
      <alignment horizontal="left" vertical="top" indent="1" shrinkToFit="1"/>
    </xf>
    <xf numFmtId="0" fontId="0" fillId="4" borderId="2" xfId="0" applyFill="1" applyBorder="1" applyAlignment="1">
      <alignment horizontal="left" wrapText="1"/>
    </xf>
    <xf numFmtId="1" fontId="2" fillId="3" borderId="2" xfId="0" applyNumberFormat="1" applyFont="1" applyFill="1" applyBorder="1" applyAlignment="1">
      <alignment horizontal="center" vertical="top" shrinkToFit="1"/>
    </xf>
    <xf numFmtId="1" fontId="2" fillId="3" borderId="2" xfId="0" applyNumberFormat="1" applyFont="1" applyFill="1" applyBorder="1" applyAlignment="1">
      <alignment horizontal="left" vertical="top" indent="1" shrinkToFit="1"/>
    </xf>
    <xf numFmtId="0" fontId="0" fillId="3" borderId="2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center" vertical="top" wrapText="1"/>
    </xf>
    <xf numFmtId="1" fontId="2" fillId="6" borderId="2" xfId="0" applyNumberFormat="1" applyFont="1" applyFill="1" applyBorder="1" applyAlignment="1">
      <alignment horizontal="center" vertical="top" shrinkToFit="1"/>
    </xf>
    <xf numFmtId="0" fontId="0" fillId="6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wrapText="1" shrinkToFit="1"/>
    </xf>
    <xf numFmtId="1" fontId="2" fillId="7" borderId="2" xfId="0" applyNumberFormat="1" applyFont="1" applyFill="1" applyBorder="1" applyAlignment="1">
      <alignment horizontal="center" vertical="top" shrinkToFit="1"/>
    </xf>
    <xf numFmtId="0" fontId="9" fillId="7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left" vertical="top" indent="1" shrinkToFit="1"/>
    </xf>
    <xf numFmtId="0" fontId="9" fillId="8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center" vertical="top" wrapText="1"/>
    </xf>
    <xf numFmtId="1" fontId="2" fillId="9" borderId="2" xfId="0" applyNumberFormat="1" applyFont="1" applyFill="1" applyBorder="1" applyAlignment="1">
      <alignment horizontal="center" vertical="top" shrinkToFit="1"/>
    </xf>
    <xf numFmtId="0" fontId="0" fillId="9" borderId="2" xfId="0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top" wrapText="1"/>
    </xf>
    <xf numFmtId="1" fontId="2" fillId="8" borderId="2" xfId="0" applyNumberFormat="1" applyFont="1" applyFill="1" applyBorder="1" applyAlignment="1">
      <alignment horizontal="center" vertical="top" shrinkToFit="1"/>
    </xf>
    <xf numFmtId="0" fontId="0" fillId="8" borderId="2" xfId="0" applyFill="1" applyBorder="1" applyAlignment="1">
      <alignment horizontal="left" wrapText="1"/>
    </xf>
    <xf numFmtId="1" fontId="2" fillId="8" borderId="2" xfId="0" applyNumberFormat="1" applyFont="1" applyFill="1" applyBorder="1" applyAlignment="1">
      <alignment horizontal="left" vertical="top" indent="1" shrinkToFit="1"/>
    </xf>
    <xf numFmtId="0" fontId="0" fillId="8" borderId="3" xfId="0" applyFill="1" applyBorder="1" applyAlignment="1">
      <alignment horizontal="left" wrapText="1"/>
    </xf>
    <xf numFmtId="16" fontId="8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shrinkToFi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6" fontId="3" fillId="0" borderId="2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 indent="5"/>
    </xf>
    <xf numFmtId="0" fontId="1" fillId="3" borderId="7" xfId="0" applyFont="1" applyFill="1" applyBorder="1" applyAlignment="1">
      <alignment horizontal="left" vertical="top" wrapText="1" indent="5"/>
    </xf>
    <xf numFmtId="0" fontId="1" fillId="3" borderId="8" xfId="0" applyFont="1" applyFill="1" applyBorder="1" applyAlignment="1">
      <alignment horizontal="left" vertical="top" wrapText="1" indent="5"/>
    </xf>
    <xf numFmtId="0" fontId="1" fillId="3" borderId="9" xfId="0" applyFont="1" applyFill="1" applyBorder="1" applyAlignment="1">
      <alignment horizontal="left" vertical="top" wrapText="1" indent="5"/>
    </xf>
    <xf numFmtId="0" fontId="1" fillId="3" borderId="1" xfId="0" applyFont="1" applyFill="1" applyBorder="1" applyAlignment="1">
      <alignment horizontal="left" vertical="top" wrapText="1" indent="5"/>
    </xf>
    <xf numFmtId="0" fontId="1" fillId="3" borderId="10" xfId="0" applyFont="1" applyFill="1" applyBorder="1" applyAlignment="1">
      <alignment horizontal="left" vertical="top" wrapText="1" indent="5"/>
    </xf>
    <xf numFmtId="0" fontId="8" fillId="6" borderId="11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left" vertical="top" wrapText="1"/>
    </xf>
    <xf numFmtId="1" fontId="8" fillId="6" borderId="12" xfId="0" applyNumberFormat="1" applyFont="1" applyFill="1" applyBorder="1" applyAlignment="1">
      <alignment vertical="top" wrapText="1" shrinkToFit="1"/>
    </xf>
    <xf numFmtId="1" fontId="2" fillId="3" borderId="3" xfId="0" applyNumberFormat="1" applyFont="1" applyFill="1" applyBorder="1" applyAlignment="1">
      <alignment horizontal="left" vertical="top" indent="1" shrinkToFit="1"/>
    </xf>
    <xf numFmtId="1" fontId="2" fillId="3" borderId="5" xfId="0" applyNumberFormat="1" applyFont="1" applyFill="1" applyBorder="1" applyAlignment="1">
      <alignment horizontal="left" vertical="top" indent="1" shrinkToFit="1"/>
    </xf>
    <xf numFmtId="0" fontId="1" fillId="3" borderId="3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center" vertical="top" shrinkToFit="1"/>
    </xf>
    <xf numFmtId="0" fontId="2" fillId="3" borderId="5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1" fontId="2" fillId="3" borderId="11" xfId="0" applyNumberFormat="1" applyFont="1" applyFill="1" applyBorder="1" applyAlignment="1">
      <alignment horizontal="center" vertical="top" shrinkToFit="1"/>
    </xf>
    <xf numFmtId="1" fontId="2" fillId="3" borderId="13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 wrapText="1" indent="2"/>
    </xf>
    <xf numFmtId="0" fontId="3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2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tabSelected="1" zoomScale="112" zoomScaleNormal="112" workbookViewId="0">
      <selection activeCell="A61" sqref="A61:C61"/>
    </sheetView>
  </sheetViews>
  <sheetFormatPr defaultRowHeight="13.2" x14ac:dyDescent="0.25"/>
  <cols>
    <col min="1" max="1" width="12.6640625" customWidth="1"/>
    <col min="2" max="2" width="36.6640625" customWidth="1"/>
    <col min="3" max="3" width="13.109375" customWidth="1"/>
    <col min="4" max="5" width="8" customWidth="1"/>
    <col min="6" max="7" width="6.77734375" customWidth="1"/>
    <col min="8" max="9" width="5.77734375" customWidth="1"/>
    <col min="10" max="10" width="3.33203125" customWidth="1"/>
    <col min="11" max="16" width="4.6640625" customWidth="1"/>
    <col min="17" max="17" width="3.33203125" customWidth="1"/>
    <col min="18" max="22" width="4.6640625" customWidth="1"/>
    <col min="23" max="23" width="3.33203125" customWidth="1"/>
    <col min="24" max="24" width="5.77734375" customWidth="1"/>
    <col min="25" max="25" width="4.6640625" customWidth="1"/>
  </cols>
  <sheetData>
    <row r="1" spans="1:25" x14ac:dyDescent="0.2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0.199999999999999" customHeight="1" x14ac:dyDescent="0.25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2.45" customHeight="1" x14ac:dyDescent="0.2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2.45" customHeight="1" x14ac:dyDescent="0.25">
      <c r="A4" s="85" t="s">
        <v>67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3.2" customHeight="1" x14ac:dyDescent="0.25">
      <c r="A5" s="85" t="s">
        <v>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24" customHeight="1" x14ac:dyDescent="0.25">
      <c r="A6" s="29" t="s">
        <v>106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9" customHeight="1" x14ac:dyDescent="0.25">
      <c r="A7" s="86" t="s">
        <v>107</v>
      </c>
      <c r="B7" s="89" t="s">
        <v>0</v>
      </c>
      <c r="C7" s="92" t="s">
        <v>1</v>
      </c>
      <c r="D7" s="93"/>
      <c r="E7" s="93"/>
      <c r="F7" s="93"/>
      <c r="G7" s="94"/>
      <c r="H7" s="77" t="s">
        <v>2</v>
      </c>
      <c r="I7" s="78"/>
      <c r="J7" s="78"/>
      <c r="K7" s="78"/>
      <c r="L7" s="78"/>
      <c r="M7" s="79"/>
      <c r="N7" s="77" t="s">
        <v>3</v>
      </c>
      <c r="O7" s="78"/>
      <c r="P7" s="78"/>
      <c r="Q7" s="78"/>
      <c r="R7" s="78"/>
      <c r="S7" s="79"/>
      <c r="T7" s="77" t="s">
        <v>4</v>
      </c>
      <c r="U7" s="78"/>
      <c r="V7" s="78"/>
      <c r="W7" s="78"/>
      <c r="X7" s="78"/>
      <c r="Y7" s="79"/>
    </row>
    <row r="8" spans="1:25" ht="9" customHeight="1" x14ac:dyDescent="0.25">
      <c r="A8" s="87"/>
      <c r="B8" s="90"/>
      <c r="C8" s="95"/>
      <c r="D8" s="96"/>
      <c r="E8" s="96"/>
      <c r="F8" s="96"/>
      <c r="G8" s="97"/>
      <c r="H8" s="77" t="s">
        <v>5</v>
      </c>
      <c r="I8" s="78"/>
      <c r="J8" s="79"/>
      <c r="K8" s="77" t="s">
        <v>6</v>
      </c>
      <c r="L8" s="78"/>
      <c r="M8" s="79"/>
      <c r="N8" s="77" t="s">
        <v>7</v>
      </c>
      <c r="O8" s="78"/>
      <c r="P8" s="79"/>
      <c r="Q8" s="77" t="s">
        <v>8</v>
      </c>
      <c r="R8" s="78"/>
      <c r="S8" s="79"/>
      <c r="T8" s="77" t="s">
        <v>9</v>
      </c>
      <c r="U8" s="78"/>
      <c r="V8" s="79"/>
      <c r="W8" s="77" t="s">
        <v>10</v>
      </c>
      <c r="X8" s="78"/>
      <c r="Y8" s="79"/>
    </row>
    <row r="9" spans="1:25" ht="19.2" customHeight="1" x14ac:dyDescent="0.25">
      <c r="A9" s="88"/>
      <c r="B9" s="91"/>
      <c r="C9" s="1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13</v>
      </c>
      <c r="I9" s="1" t="s">
        <v>16</v>
      </c>
      <c r="J9" s="53" t="s">
        <v>76</v>
      </c>
      <c r="K9" s="1" t="s">
        <v>13</v>
      </c>
      <c r="L9" s="1" t="s">
        <v>16</v>
      </c>
      <c r="M9" s="1" t="s">
        <v>15</v>
      </c>
      <c r="N9" s="1" t="s">
        <v>13</v>
      </c>
      <c r="O9" s="1" t="s">
        <v>16</v>
      </c>
      <c r="P9" s="1" t="s">
        <v>15</v>
      </c>
      <c r="Q9" s="1" t="s">
        <v>13</v>
      </c>
      <c r="R9" s="1" t="s">
        <v>16</v>
      </c>
      <c r="S9" s="1" t="s">
        <v>15</v>
      </c>
      <c r="T9" s="1" t="s">
        <v>13</v>
      </c>
      <c r="U9" s="1" t="s">
        <v>16</v>
      </c>
      <c r="V9" s="1" t="s">
        <v>15</v>
      </c>
      <c r="W9" s="1" t="s">
        <v>13</v>
      </c>
      <c r="X9" s="1" t="s">
        <v>16</v>
      </c>
      <c r="Y9" s="1" t="s">
        <v>15</v>
      </c>
    </row>
    <row r="10" spans="1:25" ht="12.45" customHeight="1" x14ac:dyDescent="0.25">
      <c r="A10" s="80" t="s">
        <v>17</v>
      </c>
      <c r="B10" s="81"/>
      <c r="C10" s="2"/>
      <c r="D10" s="2"/>
      <c r="E10" s="2"/>
      <c r="F10" s="2"/>
      <c r="G10" s="3">
        <f>SUM(G11,G12,G13)</f>
        <v>11</v>
      </c>
      <c r="H10" s="2"/>
      <c r="I10" s="2"/>
      <c r="J10" s="3">
        <f>SUM(J11,J12,J13)</f>
        <v>11</v>
      </c>
      <c r="K10" s="2"/>
      <c r="L10" s="2"/>
      <c r="M10" s="3">
        <v>0</v>
      </c>
      <c r="N10" s="2"/>
      <c r="O10" s="2"/>
      <c r="P10" s="3">
        <v>0</v>
      </c>
      <c r="Q10" s="2"/>
      <c r="R10" s="2"/>
      <c r="S10" s="3">
        <v>0</v>
      </c>
      <c r="T10" s="2"/>
      <c r="U10" s="2"/>
      <c r="V10" s="3">
        <v>0</v>
      </c>
      <c r="W10" s="2"/>
      <c r="X10" s="2"/>
      <c r="Y10" s="3">
        <v>0</v>
      </c>
    </row>
    <row r="11" spans="1:25" ht="10.95" customHeight="1" x14ac:dyDescent="0.25">
      <c r="A11" s="4">
        <v>1</v>
      </c>
      <c r="B11" s="31" t="s">
        <v>78</v>
      </c>
      <c r="C11" s="6" t="s">
        <v>18</v>
      </c>
      <c r="D11" s="7">
        <v>15</v>
      </c>
      <c r="E11" s="4">
        <v>15</v>
      </c>
      <c r="F11" s="8"/>
      <c r="G11" s="4">
        <v>1</v>
      </c>
      <c r="H11" s="67">
        <v>15</v>
      </c>
      <c r="I11" s="68"/>
      <c r="J11" s="67">
        <v>1</v>
      </c>
      <c r="K11" s="8"/>
      <c r="L11" s="8"/>
      <c r="M11" s="8"/>
      <c r="N11" s="10"/>
      <c r="O11" s="10"/>
      <c r="P11" s="10"/>
      <c r="Q11" s="8"/>
      <c r="R11" s="8"/>
      <c r="S11" s="8"/>
      <c r="T11" s="10"/>
      <c r="U11" s="10"/>
      <c r="V11" s="10"/>
      <c r="W11" s="8"/>
      <c r="X11" s="8"/>
      <c r="Y11" s="8"/>
    </row>
    <row r="12" spans="1:25" ht="10.95" customHeight="1" x14ac:dyDescent="0.25">
      <c r="A12" s="72" t="s">
        <v>108</v>
      </c>
      <c r="B12" s="31" t="s">
        <v>117</v>
      </c>
      <c r="C12" s="6" t="s">
        <v>18</v>
      </c>
      <c r="D12" s="7">
        <v>45</v>
      </c>
      <c r="E12" s="4">
        <v>15</v>
      </c>
      <c r="F12" s="4">
        <v>30</v>
      </c>
      <c r="G12" s="4">
        <v>5</v>
      </c>
      <c r="H12" s="67">
        <v>15</v>
      </c>
      <c r="I12" s="69">
        <v>30</v>
      </c>
      <c r="J12" s="67">
        <v>5</v>
      </c>
      <c r="K12" s="8"/>
      <c r="L12" s="8"/>
      <c r="M12" s="8"/>
      <c r="N12" s="10"/>
      <c r="O12" s="10"/>
      <c r="P12" s="10"/>
      <c r="Q12" s="8"/>
      <c r="R12" s="8"/>
      <c r="S12" s="8"/>
      <c r="T12" s="10"/>
      <c r="U12" s="10"/>
      <c r="V12" s="10"/>
      <c r="W12" s="8"/>
      <c r="X12" s="8"/>
      <c r="Y12" s="8"/>
    </row>
    <row r="13" spans="1:25" ht="9" customHeight="1" x14ac:dyDescent="0.25">
      <c r="A13" s="32" t="s">
        <v>118</v>
      </c>
      <c r="B13" s="31" t="s">
        <v>89</v>
      </c>
      <c r="C13" s="58" t="s">
        <v>90</v>
      </c>
      <c r="D13" s="7">
        <v>45</v>
      </c>
      <c r="E13" s="43">
        <v>15</v>
      </c>
      <c r="F13" s="4">
        <v>30</v>
      </c>
      <c r="G13" s="4">
        <v>5</v>
      </c>
      <c r="H13" s="57">
        <v>15</v>
      </c>
      <c r="I13" s="69">
        <v>30</v>
      </c>
      <c r="J13" s="67">
        <v>5</v>
      </c>
      <c r="K13" s="12"/>
      <c r="L13" s="12"/>
      <c r="M13" s="12"/>
      <c r="N13" s="13"/>
      <c r="O13" s="13"/>
      <c r="P13" s="13"/>
      <c r="Q13" s="12"/>
      <c r="R13" s="12"/>
      <c r="S13" s="12"/>
      <c r="T13" s="13"/>
      <c r="U13" s="13"/>
      <c r="V13" s="13"/>
      <c r="W13" s="12"/>
      <c r="X13" s="12"/>
      <c r="Y13" s="12"/>
    </row>
    <row r="14" spans="1:25" ht="12.45" customHeight="1" x14ac:dyDescent="0.25">
      <c r="A14" s="82" t="s">
        <v>97</v>
      </c>
      <c r="B14" s="83"/>
      <c r="C14" s="2"/>
      <c r="D14" s="2"/>
      <c r="E14" s="2"/>
      <c r="F14" s="2"/>
      <c r="G14" s="3">
        <f>SUM(G18,G17,G16,G15)</f>
        <v>14</v>
      </c>
      <c r="H14" s="2"/>
      <c r="I14" s="2"/>
      <c r="J14" s="3">
        <v>3</v>
      </c>
      <c r="K14" s="2"/>
      <c r="L14" s="2"/>
      <c r="M14" s="3">
        <v>5</v>
      </c>
      <c r="N14" s="2"/>
      <c r="O14" s="2"/>
      <c r="P14" s="3">
        <v>3</v>
      </c>
      <c r="Q14" s="2"/>
      <c r="R14" s="2"/>
      <c r="S14" s="3">
        <v>3</v>
      </c>
      <c r="T14" s="2"/>
      <c r="U14" s="2"/>
      <c r="V14" s="3">
        <v>0</v>
      </c>
      <c r="W14" s="2"/>
      <c r="X14" s="2"/>
      <c r="Y14" s="3">
        <v>0</v>
      </c>
    </row>
    <row r="15" spans="1:25" ht="9.75" customHeight="1" x14ac:dyDescent="0.25">
      <c r="A15" s="71" t="s">
        <v>119</v>
      </c>
      <c r="B15" s="31" t="s">
        <v>91</v>
      </c>
      <c r="C15" s="58" t="s">
        <v>88</v>
      </c>
      <c r="D15" s="7">
        <v>90</v>
      </c>
      <c r="E15" s="4">
        <v>30</v>
      </c>
      <c r="F15" s="4">
        <v>60</v>
      </c>
      <c r="G15" s="4">
        <v>8</v>
      </c>
      <c r="H15" s="52"/>
      <c r="I15" s="52"/>
      <c r="J15" s="52"/>
      <c r="K15" s="4">
        <v>15</v>
      </c>
      <c r="L15" s="4">
        <v>30</v>
      </c>
      <c r="M15" s="4">
        <v>5</v>
      </c>
      <c r="N15" s="57">
        <v>15</v>
      </c>
      <c r="O15" s="11">
        <v>30</v>
      </c>
      <c r="P15" s="9">
        <v>3</v>
      </c>
      <c r="Q15" s="12"/>
      <c r="R15" s="12"/>
      <c r="S15" s="12"/>
      <c r="T15" s="13"/>
      <c r="U15" s="13"/>
      <c r="V15" s="13"/>
      <c r="W15" s="12"/>
      <c r="X15" s="12"/>
      <c r="Y15" s="12"/>
    </row>
    <row r="16" spans="1:25" ht="10.95" customHeight="1" x14ac:dyDescent="0.25">
      <c r="A16" s="4">
        <v>18</v>
      </c>
      <c r="B16" s="5" t="s">
        <v>21</v>
      </c>
      <c r="C16" s="6" t="s">
        <v>18</v>
      </c>
      <c r="D16" s="7">
        <v>30</v>
      </c>
      <c r="E16" s="8"/>
      <c r="F16" s="4">
        <v>30</v>
      </c>
      <c r="G16" s="4">
        <v>3</v>
      </c>
      <c r="H16" s="68"/>
      <c r="I16" s="69">
        <v>30</v>
      </c>
      <c r="J16" s="67">
        <v>3</v>
      </c>
      <c r="K16" s="8"/>
      <c r="L16" s="8"/>
      <c r="M16" s="8"/>
      <c r="N16" s="10"/>
      <c r="O16" s="10"/>
      <c r="P16" s="10"/>
      <c r="Q16" s="8"/>
      <c r="R16" s="8"/>
      <c r="S16" s="8"/>
      <c r="T16" s="10"/>
      <c r="U16" s="10"/>
      <c r="V16" s="10"/>
      <c r="W16" s="8"/>
      <c r="X16" s="8"/>
      <c r="Y16" s="8"/>
    </row>
    <row r="17" spans="1:25" ht="10.95" customHeight="1" x14ac:dyDescent="0.25">
      <c r="A17" s="4">
        <v>20</v>
      </c>
      <c r="B17" s="31" t="s">
        <v>79</v>
      </c>
      <c r="C17" s="6" t="s">
        <v>18</v>
      </c>
      <c r="D17" s="7">
        <v>30</v>
      </c>
      <c r="E17" s="8"/>
      <c r="F17" s="4">
        <v>30</v>
      </c>
      <c r="G17" s="4">
        <v>2</v>
      </c>
      <c r="H17" s="68"/>
      <c r="I17" s="68"/>
      <c r="J17" s="68"/>
      <c r="K17" s="8"/>
      <c r="L17" s="8"/>
      <c r="M17" s="8"/>
      <c r="N17" s="10"/>
      <c r="O17" s="10"/>
      <c r="P17" s="10"/>
      <c r="Q17" s="8"/>
      <c r="R17" s="4">
        <v>30</v>
      </c>
      <c r="S17" s="4">
        <v>2</v>
      </c>
      <c r="T17" s="10"/>
      <c r="U17" s="10"/>
      <c r="V17" s="10"/>
      <c r="W17" s="8"/>
      <c r="X17" s="8"/>
      <c r="Y17" s="8"/>
    </row>
    <row r="18" spans="1:25" ht="17.25" customHeight="1" x14ac:dyDescent="0.25">
      <c r="A18" s="4">
        <v>21</v>
      </c>
      <c r="B18" s="31" t="s">
        <v>80</v>
      </c>
      <c r="C18" s="6" t="s">
        <v>18</v>
      </c>
      <c r="D18" s="7">
        <v>15</v>
      </c>
      <c r="E18" s="12"/>
      <c r="F18" s="4">
        <v>15</v>
      </c>
      <c r="G18" s="4">
        <v>1</v>
      </c>
      <c r="H18" s="52"/>
      <c r="I18" s="52"/>
      <c r="J18" s="52"/>
      <c r="K18" s="12"/>
      <c r="L18" s="12"/>
      <c r="M18" s="12"/>
      <c r="N18" s="13"/>
      <c r="O18" s="13"/>
      <c r="P18" s="13"/>
      <c r="Q18" s="12"/>
      <c r="R18" s="4">
        <v>15</v>
      </c>
      <c r="S18" s="4">
        <v>1</v>
      </c>
      <c r="T18" s="13"/>
      <c r="U18" s="13"/>
      <c r="V18" s="13"/>
      <c r="W18" s="12"/>
      <c r="X18" s="12"/>
      <c r="Y18" s="12"/>
    </row>
    <row r="19" spans="1:25" ht="12.75" customHeight="1" x14ac:dyDescent="0.25">
      <c r="A19" s="82" t="s">
        <v>98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3"/>
    </row>
    <row r="20" spans="1:25" ht="12.45" customHeight="1" x14ac:dyDescent="0.25">
      <c r="A20" s="82" t="s">
        <v>99</v>
      </c>
      <c r="B20" s="83"/>
      <c r="C20" s="2"/>
      <c r="D20" s="2"/>
      <c r="E20" s="2"/>
      <c r="F20" s="2"/>
      <c r="G20" s="3">
        <f>SUM(G21,G22,G23,G24,G25,G26,G27,G28,G29,G30,G31,G32,G33,G34,G35,G36,G37,G38,G39)</f>
        <v>34</v>
      </c>
      <c r="H20" s="2"/>
      <c r="I20" s="2"/>
      <c r="J20" s="3">
        <v>4</v>
      </c>
      <c r="K20" s="2"/>
      <c r="L20" s="2"/>
      <c r="M20" s="3">
        <v>6</v>
      </c>
      <c r="N20" s="2"/>
      <c r="O20" s="2"/>
      <c r="P20" s="3">
        <v>8</v>
      </c>
      <c r="Q20" s="2"/>
      <c r="R20" s="2"/>
      <c r="S20" s="3">
        <v>7</v>
      </c>
      <c r="T20" s="2"/>
      <c r="U20" s="2"/>
      <c r="V20" s="3">
        <v>4</v>
      </c>
      <c r="W20" s="2"/>
      <c r="X20" s="2"/>
      <c r="Y20" s="3">
        <v>5</v>
      </c>
    </row>
    <row r="21" spans="1:25" ht="9.75" customHeight="1" x14ac:dyDescent="0.25">
      <c r="A21" s="73">
        <v>73</v>
      </c>
      <c r="B21" s="31" t="s">
        <v>69</v>
      </c>
      <c r="C21" s="6" t="s">
        <v>18</v>
      </c>
      <c r="D21" s="4">
        <v>15</v>
      </c>
      <c r="E21" s="4">
        <v>15</v>
      </c>
      <c r="F21" s="12"/>
      <c r="G21" s="4">
        <v>2</v>
      </c>
      <c r="H21" s="67">
        <v>15</v>
      </c>
      <c r="I21" s="52"/>
      <c r="J21" s="67">
        <v>2</v>
      </c>
      <c r="K21" s="12"/>
      <c r="L21" s="12"/>
      <c r="M21" s="12"/>
      <c r="N21" s="13"/>
      <c r="O21" s="13"/>
      <c r="P21" s="13"/>
      <c r="Q21" s="12"/>
      <c r="R21" s="12"/>
      <c r="S21" s="12"/>
      <c r="T21" s="13"/>
      <c r="U21" s="13"/>
      <c r="V21" s="13"/>
      <c r="W21" s="12"/>
      <c r="X21" s="12"/>
      <c r="Y21" s="12"/>
    </row>
    <row r="22" spans="1:25" ht="9" customHeight="1" x14ac:dyDescent="0.25">
      <c r="A22" s="73">
        <v>74</v>
      </c>
      <c r="B22" s="31" t="s">
        <v>70</v>
      </c>
      <c r="C22" s="6" t="s">
        <v>18</v>
      </c>
      <c r="D22" s="4">
        <v>15</v>
      </c>
      <c r="E22" s="4">
        <v>15</v>
      </c>
      <c r="F22" s="12"/>
      <c r="G22" s="4">
        <v>2</v>
      </c>
      <c r="H22" s="67">
        <v>15</v>
      </c>
      <c r="I22" s="52"/>
      <c r="J22" s="67">
        <v>2</v>
      </c>
      <c r="K22" s="12"/>
      <c r="L22" s="12"/>
      <c r="M22" s="12"/>
      <c r="N22" s="13"/>
      <c r="O22" s="13"/>
      <c r="P22" s="13"/>
      <c r="Q22" s="12"/>
      <c r="R22" s="12"/>
      <c r="S22" s="12"/>
      <c r="T22" s="13"/>
      <c r="U22" s="13"/>
      <c r="V22" s="13"/>
      <c r="W22" s="12"/>
      <c r="X22" s="12"/>
      <c r="Y22" s="12"/>
    </row>
    <row r="23" spans="1:25" ht="10.95" customHeight="1" x14ac:dyDescent="0.25">
      <c r="A23" s="4">
        <v>24</v>
      </c>
      <c r="B23" s="5" t="s">
        <v>22</v>
      </c>
      <c r="C23" s="6" t="s">
        <v>18</v>
      </c>
      <c r="D23" s="4">
        <v>15</v>
      </c>
      <c r="E23" s="4">
        <v>15</v>
      </c>
      <c r="F23" s="8"/>
      <c r="G23" s="4">
        <v>1</v>
      </c>
      <c r="H23" s="68"/>
      <c r="I23" s="68"/>
      <c r="J23" s="68"/>
      <c r="K23" s="14">
        <v>15</v>
      </c>
      <c r="L23" s="8"/>
      <c r="M23" s="4">
        <v>1</v>
      </c>
      <c r="N23" s="10"/>
      <c r="O23" s="10"/>
      <c r="P23" s="10"/>
      <c r="Q23" s="8"/>
      <c r="R23" s="8"/>
      <c r="S23" s="8"/>
      <c r="T23" s="10"/>
      <c r="U23" s="10"/>
      <c r="V23" s="10"/>
      <c r="W23" s="8"/>
      <c r="X23" s="8"/>
      <c r="Y23" s="8"/>
    </row>
    <row r="24" spans="1:25" ht="10.5" customHeight="1" x14ac:dyDescent="0.25">
      <c r="A24" s="4">
        <v>25</v>
      </c>
      <c r="B24" s="5" t="s">
        <v>23</v>
      </c>
      <c r="C24" s="6" t="s">
        <v>18</v>
      </c>
      <c r="D24" s="4">
        <v>15</v>
      </c>
      <c r="E24" s="4">
        <v>15</v>
      </c>
      <c r="F24" s="8"/>
      <c r="G24" s="4">
        <v>1</v>
      </c>
      <c r="H24" s="68"/>
      <c r="I24" s="68"/>
      <c r="J24" s="68"/>
      <c r="K24" s="14">
        <v>15</v>
      </c>
      <c r="L24" s="8"/>
      <c r="M24" s="4">
        <v>1</v>
      </c>
      <c r="N24" s="10"/>
      <c r="O24" s="10"/>
      <c r="P24" s="10"/>
      <c r="Q24" s="8"/>
      <c r="R24" s="8"/>
      <c r="S24" s="8"/>
      <c r="T24" s="10"/>
      <c r="U24" s="10"/>
      <c r="V24" s="10"/>
      <c r="W24" s="8"/>
      <c r="X24" s="8"/>
      <c r="Y24" s="8"/>
    </row>
    <row r="25" spans="1:25" ht="10.95" customHeight="1" x14ac:dyDescent="0.25">
      <c r="A25" s="4">
        <v>26</v>
      </c>
      <c r="B25" s="5" t="s">
        <v>24</v>
      </c>
      <c r="C25" s="6" t="s">
        <v>18</v>
      </c>
      <c r="D25" s="4">
        <v>15</v>
      </c>
      <c r="E25" s="4">
        <v>15</v>
      </c>
      <c r="F25" s="8"/>
      <c r="G25" s="4">
        <v>1</v>
      </c>
      <c r="H25" s="68"/>
      <c r="I25" s="68"/>
      <c r="J25" s="68"/>
      <c r="K25" s="8"/>
      <c r="L25" s="8"/>
      <c r="M25" s="8"/>
      <c r="N25" s="9">
        <v>15</v>
      </c>
      <c r="O25" s="33"/>
      <c r="P25" s="9">
        <v>1</v>
      </c>
      <c r="Q25" s="8"/>
      <c r="R25" s="8"/>
      <c r="S25" s="8"/>
      <c r="T25" s="10"/>
      <c r="U25" s="10"/>
      <c r="V25" s="10"/>
      <c r="W25" s="8"/>
      <c r="X25" s="8"/>
      <c r="Y25" s="8"/>
    </row>
    <row r="26" spans="1:25" ht="9.75" customHeight="1" x14ac:dyDescent="0.25">
      <c r="A26" s="4">
        <v>28</v>
      </c>
      <c r="B26" s="5" t="s">
        <v>26</v>
      </c>
      <c r="C26" s="6" t="s">
        <v>18</v>
      </c>
      <c r="D26" s="4">
        <v>15</v>
      </c>
      <c r="E26" s="4">
        <v>15</v>
      </c>
      <c r="F26" s="8"/>
      <c r="G26" s="4">
        <v>1</v>
      </c>
      <c r="H26" s="68"/>
      <c r="I26" s="68"/>
      <c r="J26" s="68"/>
      <c r="K26" s="8"/>
      <c r="L26" s="8"/>
      <c r="M26" s="8"/>
      <c r="N26" s="33"/>
      <c r="O26" s="33"/>
      <c r="P26" s="33"/>
      <c r="Q26" s="4">
        <v>15</v>
      </c>
      <c r="R26" s="8"/>
      <c r="S26" s="4">
        <v>1</v>
      </c>
      <c r="T26" s="10"/>
      <c r="U26" s="10"/>
      <c r="V26" s="10"/>
      <c r="W26" s="8"/>
      <c r="X26" s="8"/>
      <c r="Y26" s="8"/>
    </row>
    <row r="27" spans="1:25" ht="9.75" customHeight="1" x14ac:dyDescent="0.25">
      <c r="A27" s="4">
        <v>29</v>
      </c>
      <c r="B27" s="5" t="s">
        <v>27</v>
      </c>
      <c r="C27" s="6" t="s">
        <v>18</v>
      </c>
      <c r="D27" s="4">
        <v>15</v>
      </c>
      <c r="E27" s="4">
        <v>15</v>
      </c>
      <c r="F27" s="8"/>
      <c r="G27" s="4">
        <v>1</v>
      </c>
      <c r="H27" s="68"/>
      <c r="I27" s="68"/>
      <c r="J27" s="68"/>
      <c r="K27" s="8"/>
      <c r="L27" s="8"/>
      <c r="M27" s="8"/>
      <c r="N27" s="33"/>
      <c r="O27" s="33"/>
      <c r="P27" s="33"/>
      <c r="Q27" s="4">
        <v>15</v>
      </c>
      <c r="R27" s="8"/>
      <c r="S27" s="4">
        <v>1</v>
      </c>
      <c r="T27" s="10"/>
      <c r="U27" s="10"/>
      <c r="V27" s="10"/>
      <c r="W27" s="8"/>
      <c r="X27" s="8"/>
      <c r="Y27" s="8"/>
    </row>
    <row r="28" spans="1:25" ht="10.199999999999999" customHeight="1" x14ac:dyDescent="0.25">
      <c r="A28" s="4">
        <v>32</v>
      </c>
      <c r="B28" s="31" t="s">
        <v>114</v>
      </c>
      <c r="C28" s="6" t="s">
        <v>18</v>
      </c>
      <c r="D28" s="4">
        <v>15</v>
      </c>
      <c r="E28" s="8"/>
      <c r="F28" s="4">
        <v>15</v>
      </c>
      <c r="G28" s="4">
        <v>2</v>
      </c>
      <c r="H28" s="68"/>
      <c r="I28" s="68"/>
      <c r="J28" s="68"/>
      <c r="K28" s="8"/>
      <c r="L28" s="4">
        <v>15</v>
      </c>
      <c r="M28" s="4">
        <v>2</v>
      </c>
      <c r="N28" s="33"/>
      <c r="O28" s="33"/>
      <c r="P28" s="33"/>
      <c r="Q28" s="8"/>
      <c r="R28" s="8"/>
      <c r="S28" s="8"/>
      <c r="T28" s="10"/>
      <c r="U28" s="10"/>
      <c r="V28" s="10"/>
      <c r="W28" s="8"/>
      <c r="X28" s="8"/>
      <c r="Y28" s="8"/>
    </row>
    <row r="29" spans="1:25" ht="10.199999999999999" customHeight="1" x14ac:dyDescent="0.25">
      <c r="A29" s="58" t="s">
        <v>109</v>
      </c>
      <c r="B29" s="5" t="s">
        <v>30</v>
      </c>
      <c r="C29" s="6" t="s">
        <v>18</v>
      </c>
      <c r="D29" s="4">
        <v>30</v>
      </c>
      <c r="E29" s="4">
        <v>15</v>
      </c>
      <c r="F29" s="4">
        <v>15</v>
      </c>
      <c r="G29" s="4">
        <v>2</v>
      </c>
      <c r="H29" s="68"/>
      <c r="I29" s="68"/>
      <c r="J29" s="68"/>
      <c r="K29" s="14">
        <v>15</v>
      </c>
      <c r="L29" s="4">
        <v>15</v>
      </c>
      <c r="M29" s="4">
        <v>2</v>
      </c>
      <c r="N29" s="33"/>
      <c r="O29" s="33"/>
      <c r="P29" s="33"/>
      <c r="Q29" s="8"/>
      <c r="R29" s="8"/>
      <c r="S29" s="8"/>
      <c r="T29" s="10"/>
      <c r="U29" s="10"/>
      <c r="V29" s="10"/>
      <c r="W29" s="8"/>
      <c r="X29" s="8"/>
      <c r="Y29" s="8"/>
    </row>
    <row r="30" spans="1:25" ht="9.75" customHeight="1" x14ac:dyDescent="0.25">
      <c r="A30" s="74" t="s">
        <v>120</v>
      </c>
      <c r="B30" s="54" t="s">
        <v>81</v>
      </c>
      <c r="C30" s="15" t="s">
        <v>20</v>
      </c>
      <c r="D30" s="16">
        <v>45</v>
      </c>
      <c r="E30" s="16">
        <v>15</v>
      </c>
      <c r="F30" s="16">
        <v>30</v>
      </c>
      <c r="G30" s="16">
        <v>3</v>
      </c>
      <c r="H30" s="70"/>
      <c r="I30" s="70"/>
      <c r="J30" s="70"/>
      <c r="K30" s="18"/>
      <c r="L30" s="18"/>
      <c r="M30" s="18"/>
      <c r="N30" s="19">
        <v>15</v>
      </c>
      <c r="O30" s="19">
        <v>30</v>
      </c>
      <c r="P30" s="19">
        <v>3</v>
      </c>
      <c r="Q30" s="18"/>
      <c r="R30" s="18"/>
      <c r="S30" s="18"/>
      <c r="T30" s="17"/>
      <c r="U30" s="17"/>
      <c r="V30" s="17"/>
      <c r="W30" s="18"/>
      <c r="X30" s="18"/>
      <c r="Y30" s="18"/>
    </row>
    <row r="31" spans="1:25" ht="9" customHeight="1" x14ac:dyDescent="0.25">
      <c r="A31" s="4">
        <v>37</v>
      </c>
      <c r="B31" s="5" t="s">
        <v>31</v>
      </c>
      <c r="C31" s="6" t="s">
        <v>18</v>
      </c>
      <c r="D31" s="4">
        <v>30</v>
      </c>
      <c r="E31" s="4">
        <v>30</v>
      </c>
      <c r="F31" s="12"/>
      <c r="G31" s="4">
        <v>2</v>
      </c>
      <c r="H31" s="52"/>
      <c r="I31" s="52"/>
      <c r="J31" s="52"/>
      <c r="K31" s="12"/>
      <c r="L31" s="12"/>
      <c r="M31" s="12"/>
      <c r="N31" s="9">
        <v>30</v>
      </c>
      <c r="O31" s="34"/>
      <c r="P31" s="9">
        <v>2</v>
      </c>
      <c r="Q31" s="12"/>
      <c r="R31" s="12"/>
      <c r="S31" s="12"/>
      <c r="T31" s="13"/>
      <c r="U31" s="13"/>
      <c r="V31" s="13"/>
      <c r="W31" s="12"/>
      <c r="X31" s="12"/>
      <c r="Y31" s="12"/>
    </row>
    <row r="32" spans="1:25" ht="9.75" customHeight="1" x14ac:dyDescent="0.25">
      <c r="A32" s="58" t="s">
        <v>110</v>
      </c>
      <c r="B32" s="5" t="s">
        <v>32</v>
      </c>
      <c r="C32" s="6" t="s">
        <v>18</v>
      </c>
      <c r="D32" s="4">
        <v>30</v>
      </c>
      <c r="E32" s="4">
        <v>15</v>
      </c>
      <c r="F32" s="4">
        <v>15</v>
      </c>
      <c r="G32" s="4">
        <v>2</v>
      </c>
      <c r="H32" s="68"/>
      <c r="I32" s="68"/>
      <c r="J32" s="68"/>
      <c r="K32" s="8"/>
      <c r="L32" s="8"/>
      <c r="M32" s="8"/>
      <c r="N32" s="9">
        <v>15</v>
      </c>
      <c r="O32" s="9">
        <v>15</v>
      </c>
      <c r="P32" s="9">
        <v>2</v>
      </c>
      <c r="Q32" s="8"/>
      <c r="R32" s="8"/>
      <c r="S32" s="8"/>
      <c r="T32" s="10"/>
      <c r="U32" s="10"/>
      <c r="V32" s="10"/>
      <c r="W32" s="8"/>
      <c r="X32" s="8"/>
      <c r="Y32" s="8"/>
    </row>
    <row r="33" spans="1:25" ht="10.5" customHeight="1" x14ac:dyDescent="0.25">
      <c r="A33" s="4">
        <v>40</v>
      </c>
      <c r="B33" s="31" t="s">
        <v>82</v>
      </c>
      <c r="C33" s="6" t="s">
        <v>33</v>
      </c>
      <c r="D33" s="4">
        <v>45</v>
      </c>
      <c r="E33" s="12"/>
      <c r="F33" s="4">
        <v>45</v>
      </c>
      <c r="G33" s="4">
        <v>3</v>
      </c>
      <c r="H33" s="52"/>
      <c r="I33" s="52"/>
      <c r="J33" s="52"/>
      <c r="K33" s="12"/>
      <c r="L33" s="12"/>
      <c r="M33" s="12"/>
      <c r="N33" s="34"/>
      <c r="O33" s="34"/>
      <c r="P33" s="34"/>
      <c r="Q33" s="12"/>
      <c r="R33" s="4">
        <v>45</v>
      </c>
      <c r="S33" s="4">
        <v>3</v>
      </c>
      <c r="T33" s="13"/>
      <c r="U33" s="13"/>
      <c r="V33" s="13"/>
      <c r="W33" s="12"/>
      <c r="X33" s="12"/>
      <c r="Y33" s="12"/>
    </row>
    <row r="34" spans="1:25" ht="10.95" customHeight="1" x14ac:dyDescent="0.25">
      <c r="A34" s="75" t="s">
        <v>121</v>
      </c>
      <c r="B34" s="5" t="s">
        <v>34</v>
      </c>
      <c r="C34" s="6" t="s">
        <v>18</v>
      </c>
      <c r="D34" s="4">
        <v>45</v>
      </c>
      <c r="E34" s="4">
        <v>30</v>
      </c>
      <c r="F34" s="4">
        <v>15</v>
      </c>
      <c r="G34" s="4">
        <v>2</v>
      </c>
      <c r="H34" s="68"/>
      <c r="I34" s="68"/>
      <c r="J34" s="68"/>
      <c r="K34" s="8"/>
      <c r="L34" s="8"/>
      <c r="M34" s="8"/>
      <c r="N34" s="10"/>
      <c r="O34" s="10"/>
      <c r="P34" s="10"/>
      <c r="Q34" s="8"/>
      <c r="R34" s="8"/>
      <c r="S34" s="8"/>
      <c r="T34" s="9">
        <v>30</v>
      </c>
      <c r="U34" s="9">
        <v>15</v>
      </c>
      <c r="V34" s="9">
        <v>2</v>
      </c>
      <c r="W34" s="8"/>
      <c r="X34" s="8"/>
      <c r="Y34" s="8"/>
    </row>
    <row r="35" spans="1:25" ht="10.199999999999999" customHeight="1" x14ac:dyDescent="0.25">
      <c r="A35" s="75" t="s">
        <v>122</v>
      </c>
      <c r="B35" s="5" t="s">
        <v>35</v>
      </c>
      <c r="C35" s="6" t="s">
        <v>18</v>
      </c>
      <c r="D35" s="4">
        <v>45</v>
      </c>
      <c r="E35" s="4">
        <v>30</v>
      </c>
      <c r="F35" s="4">
        <v>15</v>
      </c>
      <c r="G35" s="4">
        <v>2</v>
      </c>
      <c r="H35" s="68"/>
      <c r="I35" s="68"/>
      <c r="J35" s="68"/>
      <c r="K35" s="8"/>
      <c r="L35" s="8"/>
      <c r="M35" s="8"/>
      <c r="N35" s="10"/>
      <c r="O35" s="10"/>
      <c r="P35" s="10"/>
      <c r="Q35" s="8"/>
      <c r="R35" s="8"/>
      <c r="S35" s="8"/>
      <c r="T35" s="9">
        <v>30</v>
      </c>
      <c r="U35" s="9">
        <v>15</v>
      </c>
      <c r="V35" s="9">
        <v>2</v>
      </c>
      <c r="W35" s="8"/>
      <c r="X35" s="8"/>
      <c r="Y35" s="8"/>
    </row>
    <row r="36" spans="1:25" ht="9.75" customHeight="1" x14ac:dyDescent="0.25">
      <c r="A36" s="4">
        <v>45</v>
      </c>
      <c r="B36" s="5" t="s">
        <v>36</v>
      </c>
      <c r="C36" s="6" t="s">
        <v>18</v>
      </c>
      <c r="D36" s="4">
        <v>30</v>
      </c>
      <c r="E36" s="12"/>
      <c r="F36" s="4">
        <v>30</v>
      </c>
      <c r="G36" s="4">
        <v>2</v>
      </c>
      <c r="H36" s="52"/>
      <c r="I36" s="52"/>
      <c r="J36" s="52"/>
      <c r="K36" s="12"/>
      <c r="L36" s="12"/>
      <c r="M36" s="12"/>
      <c r="N36" s="13"/>
      <c r="O36" s="13"/>
      <c r="P36" s="13"/>
      <c r="Q36" s="12"/>
      <c r="R36" s="12"/>
      <c r="S36" s="12"/>
      <c r="T36" s="13"/>
      <c r="U36" s="13"/>
      <c r="V36" s="13"/>
      <c r="W36" s="12"/>
      <c r="X36" s="4">
        <v>30</v>
      </c>
      <c r="Y36" s="4">
        <v>2</v>
      </c>
    </row>
    <row r="37" spans="1:25" ht="9.75" customHeight="1" x14ac:dyDescent="0.25">
      <c r="A37" s="4">
        <v>46</v>
      </c>
      <c r="B37" s="5" t="s">
        <v>37</v>
      </c>
      <c r="C37" s="6" t="s">
        <v>18</v>
      </c>
      <c r="D37" s="4">
        <v>30</v>
      </c>
      <c r="E37" s="8"/>
      <c r="F37" s="4">
        <v>30</v>
      </c>
      <c r="G37" s="4">
        <v>2</v>
      </c>
      <c r="H37" s="68"/>
      <c r="I37" s="68"/>
      <c r="J37" s="68"/>
      <c r="K37" s="8"/>
      <c r="L37" s="8"/>
      <c r="M37" s="8"/>
      <c r="N37" s="10"/>
      <c r="O37" s="10"/>
      <c r="P37" s="10"/>
      <c r="Q37" s="8"/>
      <c r="R37" s="8"/>
      <c r="S37" s="8"/>
      <c r="T37" s="10"/>
      <c r="U37" s="10"/>
      <c r="V37" s="10"/>
      <c r="W37" s="8"/>
      <c r="X37" s="4">
        <v>30</v>
      </c>
      <c r="Y37" s="4">
        <v>2</v>
      </c>
    </row>
    <row r="38" spans="1:25" ht="18" customHeight="1" x14ac:dyDescent="0.25">
      <c r="A38" s="4">
        <v>47</v>
      </c>
      <c r="B38" s="31" t="s">
        <v>115</v>
      </c>
      <c r="C38" s="6" t="s">
        <v>18</v>
      </c>
      <c r="D38" s="4">
        <v>15</v>
      </c>
      <c r="E38" s="12"/>
      <c r="F38" s="4">
        <v>15</v>
      </c>
      <c r="G38" s="4">
        <v>1</v>
      </c>
      <c r="H38" s="52"/>
      <c r="I38" s="52"/>
      <c r="J38" s="52"/>
      <c r="K38" s="12"/>
      <c r="L38" s="12"/>
      <c r="M38" s="12"/>
      <c r="N38" s="13"/>
      <c r="O38" s="13"/>
      <c r="P38" s="13"/>
      <c r="Q38" s="12"/>
      <c r="R38" s="12"/>
      <c r="S38" s="12"/>
      <c r="T38" s="13"/>
      <c r="U38" s="13"/>
      <c r="V38" s="13"/>
      <c r="W38" s="12"/>
      <c r="X38" s="4">
        <v>15</v>
      </c>
      <c r="Y38" s="4">
        <v>1</v>
      </c>
    </row>
    <row r="39" spans="1:25" ht="11.7" customHeight="1" x14ac:dyDescent="0.25">
      <c r="A39" s="32">
        <v>96</v>
      </c>
      <c r="B39" s="31" t="s">
        <v>83</v>
      </c>
      <c r="C39" s="6" t="s">
        <v>18</v>
      </c>
      <c r="D39" s="4">
        <v>15</v>
      </c>
      <c r="E39" s="8"/>
      <c r="F39" s="4">
        <v>15</v>
      </c>
      <c r="G39" s="4">
        <v>2</v>
      </c>
      <c r="H39" s="68"/>
      <c r="I39" s="68"/>
      <c r="J39" s="68"/>
      <c r="K39" s="8"/>
      <c r="L39" s="8"/>
      <c r="M39" s="36"/>
      <c r="N39" s="33"/>
      <c r="O39" s="33"/>
      <c r="P39" s="33"/>
      <c r="Q39" s="36"/>
      <c r="R39" s="4">
        <v>15</v>
      </c>
      <c r="S39" s="4">
        <v>2</v>
      </c>
      <c r="T39" s="10"/>
      <c r="U39" s="10"/>
      <c r="V39" s="10"/>
      <c r="W39" s="8"/>
      <c r="X39" s="36"/>
      <c r="Y39" s="36"/>
    </row>
    <row r="40" spans="1:25" ht="11.7" customHeight="1" x14ac:dyDescent="0.25">
      <c r="A40" s="82" t="s">
        <v>100</v>
      </c>
      <c r="B40" s="83"/>
      <c r="C40" s="22"/>
      <c r="D40" s="22"/>
      <c r="E40" s="22"/>
      <c r="F40" s="22"/>
      <c r="G40" s="3">
        <f>SUM(G41,G42,G43)</f>
        <v>22</v>
      </c>
      <c r="H40" s="22"/>
      <c r="I40" s="22"/>
      <c r="J40" s="3">
        <v>0</v>
      </c>
      <c r="K40" s="22"/>
      <c r="L40" s="22"/>
      <c r="M40" s="3">
        <v>2</v>
      </c>
      <c r="N40" s="37"/>
      <c r="O40" s="37"/>
      <c r="P40" s="3">
        <v>5</v>
      </c>
      <c r="Q40" s="22"/>
      <c r="R40" s="22"/>
      <c r="S40" s="3">
        <v>6</v>
      </c>
      <c r="T40" s="22"/>
      <c r="U40" s="22"/>
      <c r="V40" s="3">
        <v>6</v>
      </c>
      <c r="W40" s="22"/>
      <c r="X40" s="37"/>
      <c r="Y40" s="3">
        <v>3</v>
      </c>
    </row>
    <row r="41" spans="1:25" ht="9.75" customHeight="1" x14ac:dyDescent="0.25">
      <c r="A41" s="4">
        <v>52</v>
      </c>
      <c r="B41" s="31" t="s">
        <v>116</v>
      </c>
      <c r="C41" s="6" t="s">
        <v>18</v>
      </c>
      <c r="D41" s="4">
        <v>15</v>
      </c>
      <c r="E41" s="12"/>
      <c r="F41" s="4">
        <v>15</v>
      </c>
      <c r="G41" s="4">
        <v>2</v>
      </c>
      <c r="H41" s="52"/>
      <c r="I41" s="52"/>
      <c r="J41" s="52"/>
      <c r="K41" s="12"/>
      <c r="L41" s="4">
        <v>15</v>
      </c>
      <c r="M41" s="4">
        <v>2</v>
      </c>
      <c r="N41" s="34"/>
      <c r="O41" s="34"/>
      <c r="P41" s="34"/>
      <c r="Q41" s="12"/>
      <c r="R41" s="12"/>
      <c r="S41" s="12"/>
      <c r="T41" s="13"/>
      <c r="U41" s="13"/>
      <c r="V41" s="13"/>
      <c r="W41" s="12"/>
      <c r="X41" s="35"/>
      <c r="Y41" s="35"/>
    </row>
    <row r="42" spans="1:25" ht="10.5" customHeight="1" x14ac:dyDescent="0.25">
      <c r="A42" s="58" t="s">
        <v>111</v>
      </c>
      <c r="B42" s="5" t="s">
        <v>40</v>
      </c>
      <c r="C42" s="6" t="s">
        <v>18</v>
      </c>
      <c r="D42" s="4">
        <v>60</v>
      </c>
      <c r="E42" s="4">
        <v>30</v>
      </c>
      <c r="F42" s="4">
        <v>30</v>
      </c>
      <c r="G42" s="4">
        <v>4</v>
      </c>
      <c r="H42" s="52"/>
      <c r="I42" s="52"/>
      <c r="J42" s="52"/>
      <c r="K42" s="12"/>
      <c r="L42" s="12"/>
      <c r="M42" s="35"/>
      <c r="N42" s="34"/>
      <c r="O42" s="34"/>
      <c r="P42" s="34"/>
      <c r="Q42" s="4">
        <v>15</v>
      </c>
      <c r="R42" s="4">
        <v>15</v>
      </c>
      <c r="S42" s="4">
        <v>2</v>
      </c>
      <c r="T42" s="9">
        <v>15</v>
      </c>
      <c r="U42" s="9">
        <v>15</v>
      </c>
      <c r="V42" s="9">
        <v>2</v>
      </c>
      <c r="W42" s="12"/>
      <c r="X42" s="35"/>
      <c r="Y42" s="35"/>
    </row>
    <row r="43" spans="1:25" ht="18" customHeight="1" x14ac:dyDescent="0.25">
      <c r="A43" s="75" t="s">
        <v>123</v>
      </c>
      <c r="B43" s="5" t="s">
        <v>41</v>
      </c>
      <c r="C43" s="6" t="s">
        <v>18</v>
      </c>
      <c r="D43" s="4">
        <v>165</v>
      </c>
      <c r="E43" s="12"/>
      <c r="F43" s="4">
        <v>165</v>
      </c>
      <c r="G43" s="4">
        <v>16</v>
      </c>
      <c r="H43" s="52"/>
      <c r="I43" s="52"/>
      <c r="J43" s="52"/>
      <c r="K43" s="12"/>
      <c r="L43" s="12"/>
      <c r="M43" s="35"/>
      <c r="N43" s="34"/>
      <c r="O43" s="9">
        <v>30</v>
      </c>
      <c r="P43" s="9">
        <v>5</v>
      </c>
      <c r="Q43" s="12"/>
      <c r="R43" s="4">
        <v>45</v>
      </c>
      <c r="S43" s="4">
        <v>4</v>
      </c>
      <c r="T43" s="13"/>
      <c r="U43" s="9">
        <v>45</v>
      </c>
      <c r="V43" s="9">
        <v>4</v>
      </c>
      <c r="W43" s="35"/>
      <c r="X43" s="4">
        <v>45</v>
      </c>
      <c r="Y43" s="4">
        <v>3</v>
      </c>
    </row>
    <row r="44" spans="1:25" ht="9.75" customHeight="1" x14ac:dyDescent="0.25">
      <c r="A44" s="101" t="s">
        <v>101</v>
      </c>
      <c r="B44" s="101"/>
      <c r="C44" s="45"/>
      <c r="D44" s="46"/>
      <c r="E44" s="47"/>
      <c r="F44" s="46"/>
      <c r="G44" s="50">
        <f>SUM(G45,G46,G47,G48,G49,G50,G51,G52,G53)</f>
        <v>20</v>
      </c>
      <c r="H44" s="47"/>
      <c r="I44" s="47"/>
      <c r="J44" s="51">
        <v>5</v>
      </c>
      <c r="K44" s="47"/>
      <c r="L44" s="46"/>
      <c r="M44" s="50">
        <v>9</v>
      </c>
      <c r="N44" s="48"/>
      <c r="O44" s="48"/>
      <c r="P44" s="51">
        <v>5</v>
      </c>
      <c r="Q44" s="47"/>
      <c r="R44" s="47"/>
      <c r="S44" s="51">
        <v>1</v>
      </c>
      <c r="T44" s="47"/>
      <c r="U44" s="47"/>
      <c r="V44" s="51">
        <v>0</v>
      </c>
      <c r="W44" s="48"/>
      <c r="X44" s="48"/>
      <c r="Y44" s="51">
        <v>0</v>
      </c>
    </row>
    <row r="45" spans="1:25" ht="9.75" customHeight="1" x14ac:dyDescent="0.25">
      <c r="A45" s="49">
        <v>61</v>
      </c>
      <c r="B45" s="5" t="s">
        <v>42</v>
      </c>
      <c r="C45" s="6" t="s">
        <v>18</v>
      </c>
      <c r="D45" s="4">
        <v>30</v>
      </c>
      <c r="E45" s="12"/>
      <c r="F45" s="4">
        <v>30</v>
      </c>
      <c r="G45" s="4">
        <v>2</v>
      </c>
      <c r="H45" s="52"/>
      <c r="I45" s="52"/>
      <c r="J45" s="52"/>
      <c r="K45" s="12"/>
      <c r="L45" s="12"/>
      <c r="M45" s="35"/>
      <c r="N45" s="34"/>
      <c r="O45" s="9">
        <v>30</v>
      </c>
      <c r="P45" s="9">
        <v>2</v>
      </c>
      <c r="Q45" s="12"/>
      <c r="R45" s="12"/>
      <c r="S45" s="12"/>
      <c r="T45" s="52"/>
      <c r="U45" s="52"/>
      <c r="V45" s="52"/>
      <c r="W45" s="35"/>
      <c r="X45" s="35"/>
      <c r="Y45" s="35"/>
    </row>
    <row r="46" spans="1:25" ht="9.75" customHeight="1" x14ac:dyDescent="0.25">
      <c r="A46" s="32">
        <v>101</v>
      </c>
      <c r="B46" s="5" t="s">
        <v>43</v>
      </c>
      <c r="C46" s="6" t="s">
        <v>18</v>
      </c>
      <c r="D46" s="4">
        <v>15</v>
      </c>
      <c r="E46" s="12"/>
      <c r="F46" s="4">
        <v>15</v>
      </c>
      <c r="G46" s="4">
        <v>2</v>
      </c>
      <c r="H46" s="52"/>
      <c r="I46" s="52"/>
      <c r="J46" s="52"/>
      <c r="K46" s="12"/>
      <c r="L46" s="4">
        <v>15</v>
      </c>
      <c r="M46" s="4">
        <v>2</v>
      </c>
      <c r="N46" s="34"/>
      <c r="O46" s="34"/>
      <c r="P46" s="34"/>
      <c r="Q46" s="12"/>
      <c r="R46" s="12"/>
      <c r="S46" s="12"/>
      <c r="T46" s="13"/>
      <c r="U46" s="13"/>
      <c r="V46" s="13"/>
      <c r="W46" s="35"/>
      <c r="X46" s="35"/>
      <c r="Y46" s="35"/>
    </row>
    <row r="47" spans="1:25" ht="9.75" customHeight="1" x14ac:dyDescent="0.25">
      <c r="A47" s="32">
        <v>102</v>
      </c>
      <c r="B47" s="5" t="s">
        <v>44</v>
      </c>
      <c r="C47" s="6" t="s">
        <v>18</v>
      </c>
      <c r="D47" s="4">
        <v>15</v>
      </c>
      <c r="E47" s="12"/>
      <c r="F47" s="4">
        <v>15</v>
      </c>
      <c r="G47" s="4">
        <v>2</v>
      </c>
      <c r="H47" s="52"/>
      <c r="I47" s="52"/>
      <c r="J47" s="52"/>
      <c r="K47" s="12"/>
      <c r="L47" s="4">
        <v>15</v>
      </c>
      <c r="M47" s="4">
        <v>2</v>
      </c>
      <c r="N47" s="34"/>
      <c r="O47" s="34"/>
      <c r="P47" s="34"/>
      <c r="Q47" s="12"/>
      <c r="R47" s="12"/>
      <c r="S47" s="12"/>
      <c r="T47" s="13"/>
      <c r="U47" s="13"/>
      <c r="V47" s="13"/>
      <c r="W47" s="35"/>
      <c r="X47" s="35"/>
      <c r="Y47" s="35"/>
    </row>
    <row r="48" spans="1:25" ht="9.75" customHeight="1" x14ac:dyDescent="0.25">
      <c r="A48" s="4">
        <v>50</v>
      </c>
      <c r="B48" s="5" t="s">
        <v>39</v>
      </c>
      <c r="C48" s="6" t="s">
        <v>18</v>
      </c>
      <c r="D48" s="4">
        <v>15</v>
      </c>
      <c r="E48" s="4">
        <v>15</v>
      </c>
      <c r="F48" s="8"/>
      <c r="G48" s="4">
        <v>1</v>
      </c>
      <c r="H48" s="68"/>
      <c r="I48" s="68"/>
      <c r="J48" s="68"/>
      <c r="K48" s="8"/>
      <c r="L48" s="8"/>
      <c r="M48" s="36"/>
      <c r="N48" s="33"/>
      <c r="O48" s="33"/>
      <c r="P48" s="33"/>
      <c r="Q48" s="4">
        <v>15</v>
      </c>
      <c r="R48" s="36"/>
      <c r="S48" s="4">
        <v>1</v>
      </c>
      <c r="T48" s="10"/>
      <c r="U48" s="10"/>
      <c r="V48" s="10"/>
      <c r="W48" s="8"/>
      <c r="X48" s="36"/>
      <c r="Y48" s="36"/>
    </row>
    <row r="49" spans="1:25" ht="9.75" customHeight="1" x14ac:dyDescent="0.25">
      <c r="A49" s="32">
        <v>103</v>
      </c>
      <c r="B49" s="5" t="s">
        <v>28</v>
      </c>
      <c r="C49" s="6" t="s">
        <v>29</v>
      </c>
      <c r="D49" s="4">
        <v>30</v>
      </c>
      <c r="E49" s="8"/>
      <c r="F49" s="4">
        <v>30</v>
      </c>
      <c r="G49" s="4">
        <v>2</v>
      </c>
      <c r="H49" s="68"/>
      <c r="I49" s="68"/>
      <c r="J49" s="68"/>
      <c r="K49" s="8"/>
      <c r="L49" s="4">
        <v>30</v>
      </c>
      <c r="M49" s="4">
        <v>2</v>
      </c>
      <c r="N49" s="33"/>
      <c r="O49" s="33"/>
      <c r="P49" s="33"/>
      <c r="Q49" s="8"/>
      <c r="R49" s="8"/>
      <c r="S49" s="8"/>
      <c r="T49" s="10"/>
      <c r="U49" s="10"/>
      <c r="V49" s="10"/>
      <c r="W49" s="8"/>
      <c r="X49" s="8"/>
      <c r="Y49" s="8"/>
    </row>
    <row r="50" spans="1:25" ht="9.75" customHeight="1" x14ac:dyDescent="0.25">
      <c r="A50" s="4">
        <v>30</v>
      </c>
      <c r="B50" s="31" t="s">
        <v>84</v>
      </c>
      <c r="C50" s="6" t="s">
        <v>18</v>
      </c>
      <c r="D50" s="4">
        <v>45</v>
      </c>
      <c r="E50" s="8"/>
      <c r="F50" s="4">
        <v>45</v>
      </c>
      <c r="G50" s="4">
        <v>5</v>
      </c>
      <c r="H50" s="68"/>
      <c r="I50" s="67">
        <v>45</v>
      </c>
      <c r="J50" s="67">
        <v>5</v>
      </c>
      <c r="K50" s="8"/>
      <c r="L50" s="8"/>
      <c r="M50" s="8"/>
      <c r="N50" s="33"/>
      <c r="O50" s="33"/>
      <c r="P50" s="33"/>
      <c r="Q50" s="8"/>
      <c r="R50" s="8"/>
      <c r="S50" s="8"/>
      <c r="T50" s="10"/>
      <c r="U50" s="10"/>
      <c r="V50" s="10"/>
      <c r="W50" s="8"/>
      <c r="X50" s="8"/>
      <c r="Y50" s="8"/>
    </row>
    <row r="51" spans="1:25" ht="9.75" customHeight="1" x14ac:dyDescent="0.25">
      <c r="A51" s="58" t="s">
        <v>112</v>
      </c>
      <c r="B51" s="5" t="s">
        <v>38</v>
      </c>
      <c r="C51" s="6" t="s">
        <v>18</v>
      </c>
      <c r="D51" s="4">
        <v>30</v>
      </c>
      <c r="E51" s="4">
        <v>15</v>
      </c>
      <c r="F51" s="4">
        <v>15</v>
      </c>
      <c r="G51" s="4">
        <v>2</v>
      </c>
      <c r="H51" s="52"/>
      <c r="I51" s="52"/>
      <c r="J51" s="52"/>
      <c r="K51" s="12"/>
      <c r="L51" s="12"/>
      <c r="M51" s="35"/>
      <c r="N51" s="9">
        <v>15</v>
      </c>
      <c r="O51" s="9">
        <v>15</v>
      </c>
      <c r="P51" s="9">
        <v>2</v>
      </c>
      <c r="Q51" s="12"/>
      <c r="R51" s="12"/>
      <c r="S51" s="12"/>
      <c r="T51" s="13"/>
      <c r="U51" s="13"/>
      <c r="V51" s="13"/>
      <c r="W51" s="12"/>
      <c r="X51" s="35"/>
      <c r="Y51" s="35"/>
    </row>
    <row r="52" spans="1:25" ht="9.75" customHeight="1" x14ac:dyDescent="0.25">
      <c r="A52" s="4">
        <v>27</v>
      </c>
      <c r="B52" s="5" t="s">
        <v>25</v>
      </c>
      <c r="C52" s="6" t="s">
        <v>18</v>
      </c>
      <c r="D52" s="4">
        <v>15</v>
      </c>
      <c r="E52" s="4">
        <v>15</v>
      </c>
      <c r="F52" s="8"/>
      <c r="G52" s="4">
        <v>1</v>
      </c>
      <c r="H52" s="68"/>
      <c r="I52" s="68"/>
      <c r="J52" s="68"/>
      <c r="K52" s="8"/>
      <c r="L52" s="8"/>
      <c r="M52" s="8"/>
      <c r="N52" s="9">
        <v>15</v>
      </c>
      <c r="O52" s="33"/>
      <c r="P52" s="9">
        <v>1</v>
      </c>
      <c r="Q52" s="8"/>
      <c r="R52" s="8"/>
      <c r="S52" s="8"/>
      <c r="T52" s="10"/>
      <c r="U52" s="10"/>
      <c r="V52" s="10"/>
      <c r="W52" s="8"/>
      <c r="X52" s="8"/>
      <c r="Y52" s="8"/>
    </row>
    <row r="53" spans="1:25" ht="9.75" customHeight="1" x14ac:dyDescent="0.25">
      <c r="A53" s="76" t="s">
        <v>113</v>
      </c>
      <c r="B53" s="5" t="s">
        <v>19</v>
      </c>
      <c r="C53" s="6" t="s">
        <v>18</v>
      </c>
      <c r="D53" s="4">
        <v>30</v>
      </c>
      <c r="E53" s="4">
        <v>15</v>
      </c>
      <c r="F53" s="4">
        <v>15</v>
      </c>
      <c r="G53" s="4">
        <v>3</v>
      </c>
      <c r="H53" s="68"/>
      <c r="I53" s="68"/>
      <c r="J53" s="68"/>
      <c r="K53" s="4">
        <v>15</v>
      </c>
      <c r="L53" s="4">
        <v>15</v>
      </c>
      <c r="M53" s="4">
        <v>3</v>
      </c>
      <c r="N53" s="10"/>
      <c r="O53" s="10"/>
      <c r="P53" s="10"/>
      <c r="Q53" s="8"/>
      <c r="R53" s="8"/>
      <c r="S53" s="8"/>
      <c r="T53" s="10"/>
      <c r="U53" s="10"/>
      <c r="V53" s="10"/>
      <c r="W53" s="8"/>
      <c r="X53" s="8"/>
      <c r="Y53" s="8"/>
    </row>
    <row r="54" spans="1:25" ht="12.45" customHeight="1" x14ac:dyDescent="0.25">
      <c r="A54" s="98" t="s">
        <v>102</v>
      </c>
      <c r="B54" s="99"/>
      <c r="C54" s="100"/>
      <c r="D54" s="2"/>
      <c r="E54" s="2"/>
      <c r="F54" s="2"/>
      <c r="G54" s="3">
        <f>SUM(G55,G56,G57,G58,G59,G60)</f>
        <v>16</v>
      </c>
      <c r="H54" s="2"/>
      <c r="I54" s="2"/>
      <c r="J54" s="3">
        <v>3</v>
      </c>
      <c r="K54" s="2"/>
      <c r="L54" s="2"/>
      <c r="M54" s="3">
        <v>0</v>
      </c>
      <c r="N54" s="38"/>
      <c r="O54" s="38"/>
      <c r="P54" s="3">
        <v>4</v>
      </c>
      <c r="Q54" s="2"/>
      <c r="R54" s="2"/>
      <c r="S54" s="3">
        <v>4</v>
      </c>
      <c r="T54" s="2"/>
      <c r="U54" s="2"/>
      <c r="V54" s="3">
        <v>4</v>
      </c>
      <c r="W54" s="38"/>
      <c r="X54" s="38"/>
      <c r="Y54" s="3">
        <v>1</v>
      </c>
    </row>
    <row r="55" spans="1:25" ht="10.95" customHeight="1" x14ac:dyDescent="0.25">
      <c r="A55" s="4">
        <v>64</v>
      </c>
      <c r="B55" s="5" t="s">
        <v>45</v>
      </c>
      <c r="C55" s="6" t="s">
        <v>18</v>
      </c>
      <c r="D55" s="4">
        <v>30</v>
      </c>
      <c r="E55" s="39"/>
      <c r="F55" s="4">
        <v>30</v>
      </c>
      <c r="G55" s="4">
        <v>3</v>
      </c>
      <c r="H55" s="68"/>
      <c r="I55" s="67">
        <v>30</v>
      </c>
      <c r="J55" s="67">
        <v>3</v>
      </c>
      <c r="K55" s="8"/>
      <c r="N55" s="33"/>
      <c r="O55" s="33"/>
      <c r="P55" s="33"/>
      <c r="Q55" s="8"/>
      <c r="R55" s="8"/>
      <c r="S55" s="8"/>
      <c r="T55" s="10"/>
      <c r="U55" s="10"/>
      <c r="V55" s="10"/>
      <c r="W55" s="36"/>
      <c r="X55" s="36"/>
      <c r="Y55" s="36"/>
    </row>
    <row r="56" spans="1:25" ht="10.95" customHeight="1" x14ac:dyDescent="0.25">
      <c r="A56" s="32" t="s">
        <v>124</v>
      </c>
      <c r="B56" s="59" t="s">
        <v>94</v>
      </c>
      <c r="C56" s="60" t="s">
        <v>95</v>
      </c>
      <c r="D56" s="61">
        <v>30</v>
      </c>
      <c r="E56" s="63">
        <v>15</v>
      </c>
      <c r="F56" s="61">
        <v>15</v>
      </c>
      <c r="G56" s="61">
        <v>2</v>
      </c>
      <c r="H56" s="68"/>
      <c r="I56" s="68"/>
      <c r="J56" s="68"/>
      <c r="K56" s="8"/>
      <c r="L56" s="4"/>
      <c r="M56" s="4"/>
      <c r="N56" s="65">
        <v>15</v>
      </c>
      <c r="O56" s="65">
        <v>15</v>
      </c>
      <c r="P56" s="65">
        <v>2</v>
      </c>
      <c r="Q56" s="8"/>
      <c r="R56" s="8"/>
      <c r="S56" s="8"/>
      <c r="T56" s="10"/>
      <c r="U56" s="10"/>
      <c r="V56" s="10"/>
      <c r="W56" s="36"/>
      <c r="X56" s="36"/>
      <c r="Y56" s="36"/>
    </row>
    <row r="57" spans="1:25" ht="10.95" customHeight="1" x14ac:dyDescent="0.25">
      <c r="A57" s="4">
        <v>65</v>
      </c>
      <c r="B57" s="59" t="s">
        <v>46</v>
      </c>
      <c r="C57" s="60" t="s">
        <v>18</v>
      </c>
      <c r="D57" s="61">
        <v>30</v>
      </c>
      <c r="E57" s="63"/>
      <c r="F57" s="61">
        <v>30</v>
      </c>
      <c r="G57" s="4">
        <v>2</v>
      </c>
      <c r="H57" s="68"/>
      <c r="I57" s="68"/>
      <c r="J57" s="68"/>
      <c r="K57" s="8"/>
      <c r="L57" s="8"/>
      <c r="M57" s="8"/>
      <c r="N57" s="10"/>
      <c r="O57" s="10"/>
      <c r="P57" s="10"/>
      <c r="Q57" s="8"/>
      <c r="R57" s="4">
        <v>30</v>
      </c>
      <c r="S57" s="4">
        <v>2</v>
      </c>
      <c r="T57" s="10"/>
      <c r="U57" s="10"/>
      <c r="V57" s="10"/>
      <c r="W57" s="36"/>
      <c r="X57" s="36"/>
      <c r="Y57" s="36"/>
    </row>
    <row r="58" spans="1:25" ht="10.95" customHeight="1" x14ac:dyDescent="0.25">
      <c r="A58" s="32" t="s">
        <v>125</v>
      </c>
      <c r="B58" s="59" t="s">
        <v>96</v>
      </c>
      <c r="C58" s="60" t="s">
        <v>86</v>
      </c>
      <c r="D58" s="61">
        <v>45</v>
      </c>
      <c r="E58" s="63"/>
      <c r="F58" s="61">
        <v>45</v>
      </c>
      <c r="G58" s="4">
        <v>3</v>
      </c>
      <c r="H58" s="68"/>
      <c r="I58" s="68"/>
      <c r="J58" s="68"/>
      <c r="K58" s="8"/>
      <c r="L58" s="8"/>
      <c r="M58" s="8"/>
      <c r="N58" s="10"/>
      <c r="O58" s="10"/>
      <c r="P58" s="10"/>
      <c r="Q58" s="8"/>
      <c r="R58" s="4"/>
      <c r="S58" s="4"/>
      <c r="T58" s="10"/>
      <c r="U58" s="65">
        <v>30</v>
      </c>
      <c r="V58" s="65">
        <v>2</v>
      </c>
      <c r="W58" s="39"/>
      <c r="X58" s="39">
        <v>15</v>
      </c>
      <c r="Y58" s="39">
        <v>1</v>
      </c>
    </row>
    <row r="59" spans="1:25" ht="12" customHeight="1" x14ac:dyDescent="0.25">
      <c r="A59" s="75" t="s">
        <v>126</v>
      </c>
      <c r="B59" s="59" t="s">
        <v>47</v>
      </c>
      <c r="C59" s="60" t="s">
        <v>18</v>
      </c>
      <c r="D59" s="61">
        <v>60</v>
      </c>
      <c r="E59" s="63"/>
      <c r="F59" s="61">
        <v>60</v>
      </c>
      <c r="G59" s="4">
        <v>4</v>
      </c>
      <c r="H59" s="68"/>
      <c r="I59" s="68"/>
      <c r="J59" s="68"/>
      <c r="K59" s="8"/>
      <c r="L59" s="8"/>
      <c r="M59" s="8"/>
      <c r="N59" s="10"/>
      <c r="O59" s="11">
        <v>30</v>
      </c>
      <c r="P59" s="9">
        <v>2</v>
      </c>
      <c r="Q59" s="8"/>
      <c r="R59" s="4">
        <v>30</v>
      </c>
      <c r="S59" s="4">
        <v>2</v>
      </c>
      <c r="T59" s="10"/>
      <c r="U59" s="10"/>
      <c r="V59" s="10"/>
      <c r="W59" s="36"/>
      <c r="X59" s="36"/>
      <c r="Y59" s="36"/>
    </row>
    <row r="60" spans="1:25" ht="16.5" customHeight="1" x14ac:dyDescent="0.25">
      <c r="A60" s="32" t="s">
        <v>127</v>
      </c>
      <c r="B60" s="62" t="s">
        <v>48</v>
      </c>
      <c r="C60" s="60" t="s">
        <v>18</v>
      </c>
      <c r="D60" s="61">
        <v>30</v>
      </c>
      <c r="E60" s="64">
        <v>15</v>
      </c>
      <c r="F60" s="61">
        <v>15</v>
      </c>
      <c r="G60" s="4">
        <v>2</v>
      </c>
      <c r="H60" s="52"/>
      <c r="I60" s="52"/>
      <c r="J60" s="52"/>
      <c r="K60" s="12"/>
      <c r="L60" s="12"/>
      <c r="M60" s="12"/>
      <c r="N60" s="13"/>
      <c r="O60" s="13"/>
      <c r="P60" s="13"/>
      <c r="Q60" s="12"/>
      <c r="R60" s="12"/>
      <c r="S60" s="12"/>
      <c r="T60" s="66">
        <v>15</v>
      </c>
      <c r="U60" s="9">
        <v>15</v>
      </c>
      <c r="V60" s="9">
        <v>2</v>
      </c>
      <c r="W60" s="35"/>
      <c r="X60" s="35"/>
      <c r="Y60" s="35"/>
    </row>
    <row r="61" spans="1:25" ht="12.45" customHeight="1" x14ac:dyDescent="0.25">
      <c r="A61" s="82" t="s">
        <v>103</v>
      </c>
      <c r="B61" s="84"/>
      <c r="C61" s="83"/>
      <c r="D61" s="2"/>
      <c r="E61" s="2"/>
      <c r="F61" s="2"/>
      <c r="G61" s="3">
        <f>SUM(G62,G63,G64)</f>
        <v>19</v>
      </c>
      <c r="H61" s="2"/>
      <c r="I61" s="2"/>
      <c r="J61" s="3">
        <v>2</v>
      </c>
      <c r="K61" s="2"/>
      <c r="L61" s="2"/>
      <c r="M61" s="3">
        <v>6</v>
      </c>
      <c r="N61" s="2"/>
      <c r="O61" s="2"/>
      <c r="P61" s="3">
        <v>3</v>
      </c>
      <c r="Q61" s="2"/>
      <c r="R61" s="2"/>
      <c r="S61" s="3">
        <v>3</v>
      </c>
      <c r="T61" s="2"/>
      <c r="U61" s="2"/>
      <c r="V61" s="3">
        <v>1</v>
      </c>
      <c r="W61" s="38"/>
      <c r="X61" s="38"/>
      <c r="Y61" s="3">
        <v>4</v>
      </c>
    </row>
    <row r="62" spans="1:25" ht="12.45" customHeight="1" x14ac:dyDescent="0.25">
      <c r="A62" s="12"/>
      <c r="B62" s="41" t="s">
        <v>71</v>
      </c>
      <c r="C62" s="6" t="s">
        <v>18</v>
      </c>
      <c r="D62" s="4">
        <v>30</v>
      </c>
      <c r="E62" s="12"/>
      <c r="F62" s="4">
        <v>30</v>
      </c>
      <c r="G62" s="4">
        <v>2</v>
      </c>
      <c r="H62" s="52"/>
      <c r="I62" s="52"/>
      <c r="J62" s="52"/>
      <c r="K62" s="12"/>
      <c r="L62" s="12"/>
      <c r="M62" s="12"/>
      <c r="N62" s="13"/>
      <c r="O62" s="13"/>
      <c r="P62" s="13"/>
      <c r="Q62" s="12"/>
      <c r="R62" s="12"/>
      <c r="S62" s="12"/>
      <c r="T62" s="13"/>
      <c r="U62" s="9">
        <v>15</v>
      </c>
      <c r="V62" s="9">
        <v>1</v>
      </c>
      <c r="W62" s="35"/>
      <c r="X62" s="4">
        <v>15</v>
      </c>
      <c r="Y62" s="4">
        <v>1</v>
      </c>
    </row>
    <row r="63" spans="1:25" ht="12.45" customHeight="1" x14ac:dyDescent="0.25">
      <c r="A63" s="12"/>
      <c r="B63" s="41" t="s">
        <v>72</v>
      </c>
      <c r="C63" s="6" t="s">
        <v>18</v>
      </c>
      <c r="D63" s="4">
        <v>60</v>
      </c>
      <c r="E63" s="12"/>
      <c r="F63" s="4">
        <v>60</v>
      </c>
      <c r="G63" s="4">
        <v>5</v>
      </c>
      <c r="H63" s="52"/>
      <c r="I63" s="67">
        <v>30</v>
      </c>
      <c r="J63" s="67">
        <v>2</v>
      </c>
      <c r="K63" s="12"/>
      <c r="L63" s="4">
        <v>30</v>
      </c>
      <c r="M63" s="4">
        <v>3</v>
      </c>
      <c r="N63" s="34"/>
      <c r="O63" s="34"/>
      <c r="P63" s="34"/>
      <c r="Q63" s="12"/>
      <c r="R63" s="12"/>
      <c r="S63" s="12"/>
      <c r="T63" s="13"/>
      <c r="U63" s="13"/>
      <c r="V63" s="13"/>
      <c r="W63" s="35"/>
      <c r="X63" s="35"/>
      <c r="Y63" s="35"/>
    </row>
    <row r="64" spans="1:25" ht="11.7" customHeight="1" x14ac:dyDescent="0.25">
      <c r="A64" s="8"/>
      <c r="B64" s="41" t="s">
        <v>73</v>
      </c>
      <c r="C64" s="6" t="s">
        <v>18</v>
      </c>
      <c r="D64" s="4">
        <v>120</v>
      </c>
      <c r="E64" s="8"/>
      <c r="F64" s="4">
        <v>120</v>
      </c>
      <c r="G64" s="4">
        <v>12</v>
      </c>
      <c r="H64" s="68"/>
      <c r="I64" s="68"/>
      <c r="J64" s="68"/>
      <c r="K64" s="8"/>
      <c r="L64" s="4">
        <v>30</v>
      </c>
      <c r="M64" s="4">
        <v>3</v>
      </c>
      <c r="N64" s="33"/>
      <c r="O64" s="9">
        <v>30</v>
      </c>
      <c r="P64" s="9">
        <v>3</v>
      </c>
      <c r="Q64" s="8"/>
      <c r="R64" s="4">
        <v>30</v>
      </c>
      <c r="S64" s="4">
        <v>3</v>
      </c>
      <c r="T64" s="10"/>
      <c r="U64" s="10"/>
      <c r="V64" s="10"/>
      <c r="W64" s="36"/>
      <c r="X64" s="4">
        <v>30</v>
      </c>
      <c r="Y64" s="4">
        <v>3</v>
      </c>
    </row>
    <row r="65" spans="1:25" ht="10.95" customHeight="1" x14ac:dyDescent="0.25">
      <c r="A65" s="82" t="s">
        <v>104</v>
      </c>
      <c r="B65" s="83"/>
      <c r="C65" s="22"/>
      <c r="D65" s="22"/>
      <c r="E65" s="22"/>
      <c r="F65" s="22"/>
      <c r="G65" s="3">
        <f>SUM(G66,G67,G68,G69,G70)</f>
        <v>23</v>
      </c>
      <c r="H65" s="22"/>
      <c r="I65" s="22"/>
      <c r="J65" s="3">
        <v>0</v>
      </c>
      <c r="K65" s="22"/>
      <c r="L65" s="22"/>
      <c r="M65" s="3">
        <v>0</v>
      </c>
      <c r="N65" s="37"/>
      <c r="O65" s="37"/>
      <c r="P65" s="3">
        <v>0</v>
      </c>
      <c r="Q65" s="22"/>
      <c r="R65" s="22"/>
      <c r="S65" s="3">
        <v>1</v>
      </c>
      <c r="T65" s="22"/>
      <c r="U65" s="22"/>
      <c r="V65" s="3">
        <v>9</v>
      </c>
      <c r="W65" s="37"/>
      <c r="X65" s="37"/>
      <c r="Y65" s="3">
        <v>13</v>
      </c>
    </row>
    <row r="66" spans="1:25" ht="11.25" customHeight="1" x14ac:dyDescent="0.25">
      <c r="A66" s="12"/>
      <c r="B66" s="41" t="s">
        <v>74</v>
      </c>
      <c r="C66" s="6" t="s">
        <v>18</v>
      </c>
      <c r="D66" s="4">
        <v>60</v>
      </c>
      <c r="E66" s="12"/>
      <c r="F66" s="4">
        <v>60</v>
      </c>
      <c r="G66" s="4">
        <v>6</v>
      </c>
      <c r="H66" s="52"/>
      <c r="I66" s="52"/>
      <c r="J66" s="52"/>
      <c r="K66" s="12"/>
      <c r="L66" s="12"/>
      <c r="M66" s="12"/>
      <c r="N66" s="34"/>
      <c r="O66" s="34"/>
      <c r="P66" s="34"/>
      <c r="Q66" s="12"/>
      <c r="R66" s="4">
        <v>15</v>
      </c>
      <c r="S66" s="4">
        <v>1</v>
      </c>
      <c r="T66" s="13"/>
      <c r="U66" s="9">
        <v>30</v>
      </c>
      <c r="V66" s="9">
        <v>4</v>
      </c>
      <c r="W66" s="35"/>
      <c r="X66" s="4">
        <v>15</v>
      </c>
      <c r="Y66" s="4">
        <v>1</v>
      </c>
    </row>
    <row r="67" spans="1:25" ht="10.95" customHeight="1" x14ac:dyDescent="0.25">
      <c r="A67" s="4">
        <v>69</v>
      </c>
      <c r="B67" s="5" t="s">
        <v>49</v>
      </c>
      <c r="C67" s="6" t="s">
        <v>18</v>
      </c>
      <c r="D67" s="8"/>
      <c r="E67" s="8"/>
      <c r="F67" s="8"/>
      <c r="G67" s="4">
        <v>4</v>
      </c>
      <c r="H67" s="68"/>
      <c r="I67" s="68"/>
      <c r="J67" s="68"/>
      <c r="K67" s="8"/>
      <c r="L67" s="8"/>
      <c r="M67" s="8"/>
      <c r="N67" s="33"/>
      <c r="O67" s="33"/>
      <c r="P67" s="33"/>
      <c r="Q67" s="8"/>
      <c r="R67" s="8"/>
      <c r="S67" s="8"/>
      <c r="T67" s="10"/>
      <c r="U67" s="10"/>
      <c r="V67" s="9">
        <v>4</v>
      </c>
      <c r="W67" s="36"/>
      <c r="X67" s="36"/>
      <c r="Y67" s="36"/>
    </row>
    <row r="68" spans="1:25" ht="10.95" customHeight="1" x14ac:dyDescent="0.25">
      <c r="A68" s="4">
        <v>70</v>
      </c>
      <c r="B68" s="31" t="s">
        <v>92</v>
      </c>
      <c r="C68" s="6" t="s">
        <v>18</v>
      </c>
      <c r="D68" s="4">
        <v>15</v>
      </c>
      <c r="E68" s="8"/>
      <c r="F68" s="4">
        <v>15</v>
      </c>
      <c r="G68" s="4">
        <v>1</v>
      </c>
      <c r="H68" s="68"/>
      <c r="I68" s="68"/>
      <c r="J68" s="68"/>
      <c r="K68" s="8"/>
      <c r="L68" s="8"/>
      <c r="M68" s="8"/>
      <c r="N68" s="33"/>
      <c r="O68" s="33"/>
      <c r="P68" s="33"/>
      <c r="Q68" s="8"/>
      <c r="R68" s="8"/>
      <c r="S68" s="8"/>
      <c r="T68" s="10"/>
      <c r="U68" s="9">
        <v>15</v>
      </c>
      <c r="V68" s="9">
        <v>1</v>
      </c>
      <c r="W68" s="36"/>
      <c r="X68" s="36"/>
      <c r="Y68" s="36"/>
    </row>
    <row r="69" spans="1:25" ht="10.95" customHeight="1" x14ac:dyDescent="0.25">
      <c r="A69" s="4">
        <v>71</v>
      </c>
      <c r="B69" s="31" t="s">
        <v>93</v>
      </c>
      <c r="C69" s="6" t="s">
        <v>18</v>
      </c>
      <c r="D69" s="4">
        <v>30</v>
      </c>
      <c r="E69" s="8"/>
      <c r="F69" s="4">
        <v>30</v>
      </c>
      <c r="G69" s="4">
        <v>2</v>
      </c>
      <c r="H69" s="68"/>
      <c r="I69" s="68"/>
      <c r="J69" s="68"/>
      <c r="K69" s="8"/>
      <c r="L69" s="8"/>
      <c r="M69" s="8"/>
      <c r="N69" s="33"/>
      <c r="O69" s="33"/>
      <c r="P69" s="33"/>
      <c r="Q69" s="8"/>
      <c r="R69" s="8"/>
      <c r="S69" s="8"/>
      <c r="T69" s="10"/>
      <c r="U69" s="10"/>
      <c r="V69" s="10"/>
      <c r="W69" s="36"/>
      <c r="X69" s="4">
        <v>30</v>
      </c>
      <c r="Y69" s="4">
        <v>2</v>
      </c>
    </row>
    <row r="70" spans="1:25" ht="10.95" customHeight="1" x14ac:dyDescent="0.25">
      <c r="A70" s="4">
        <v>72</v>
      </c>
      <c r="B70" s="31" t="s">
        <v>77</v>
      </c>
      <c r="C70" s="6" t="s">
        <v>18</v>
      </c>
      <c r="D70" s="8"/>
      <c r="E70" s="8"/>
      <c r="F70" s="8"/>
      <c r="G70" s="4">
        <v>10</v>
      </c>
      <c r="H70" s="68"/>
      <c r="I70" s="68"/>
      <c r="J70" s="68"/>
      <c r="K70" s="8"/>
      <c r="L70" s="8"/>
      <c r="M70" s="8"/>
      <c r="N70" s="33"/>
      <c r="O70" s="33"/>
      <c r="P70" s="33"/>
      <c r="Q70" s="8"/>
      <c r="R70" s="8"/>
      <c r="S70" s="8"/>
      <c r="T70" s="10"/>
      <c r="U70" s="10"/>
      <c r="V70" s="10"/>
      <c r="W70" s="36"/>
      <c r="X70" s="36"/>
      <c r="Y70" s="4">
        <v>10</v>
      </c>
    </row>
    <row r="71" spans="1:25" ht="12.45" customHeight="1" x14ac:dyDescent="0.25">
      <c r="A71" s="82" t="s">
        <v>105</v>
      </c>
      <c r="B71" s="83"/>
      <c r="C71" s="2"/>
      <c r="D71" s="2"/>
      <c r="E71" s="2"/>
      <c r="F71" s="2"/>
      <c r="G71" s="3">
        <f>SUM(G72,G73,G74,G75,G76)</f>
        <v>21</v>
      </c>
      <c r="H71" s="2"/>
      <c r="I71" s="2"/>
      <c r="J71" s="3">
        <v>2</v>
      </c>
      <c r="K71" s="38"/>
      <c r="L71" s="38"/>
      <c r="M71" s="3">
        <v>2</v>
      </c>
      <c r="N71" s="38"/>
      <c r="O71" s="38"/>
      <c r="P71" s="3">
        <v>2</v>
      </c>
      <c r="Q71" s="38"/>
      <c r="R71" s="38"/>
      <c r="S71" s="3">
        <v>5</v>
      </c>
      <c r="T71" s="38"/>
      <c r="U71" s="38"/>
      <c r="V71" s="3">
        <v>6</v>
      </c>
      <c r="W71" s="38"/>
      <c r="X71" s="38"/>
      <c r="Y71" s="3">
        <v>4</v>
      </c>
    </row>
    <row r="72" spans="1:25" ht="10.95" customHeight="1" x14ac:dyDescent="0.25">
      <c r="A72" s="8"/>
      <c r="B72" s="5" t="s">
        <v>50</v>
      </c>
      <c r="C72" s="6" t="s">
        <v>51</v>
      </c>
      <c r="D72" s="4">
        <v>120</v>
      </c>
      <c r="E72" s="8"/>
      <c r="F72" s="4">
        <v>120</v>
      </c>
      <c r="G72" s="4">
        <v>7</v>
      </c>
      <c r="H72" s="68"/>
      <c r="I72" s="68"/>
      <c r="J72" s="68"/>
      <c r="K72" s="8"/>
      <c r="L72" s="8"/>
      <c r="M72" s="8"/>
      <c r="N72" s="33"/>
      <c r="O72" s="33"/>
      <c r="P72" s="33"/>
      <c r="Q72" s="8"/>
      <c r="R72" s="4">
        <v>60</v>
      </c>
      <c r="S72" s="4">
        <v>3</v>
      </c>
      <c r="T72" s="10"/>
      <c r="U72" s="20">
        <v>60</v>
      </c>
      <c r="V72" s="9">
        <v>4</v>
      </c>
      <c r="W72" s="8"/>
      <c r="X72" s="8"/>
      <c r="Y72" s="8"/>
    </row>
    <row r="73" spans="1:25" ht="10.95" customHeight="1" x14ac:dyDescent="0.25">
      <c r="A73" s="8"/>
      <c r="B73" s="5" t="s">
        <v>52</v>
      </c>
      <c r="C73" s="6" t="s">
        <v>18</v>
      </c>
      <c r="D73" s="4">
        <v>30</v>
      </c>
      <c r="E73" s="8"/>
      <c r="F73" s="4">
        <v>30</v>
      </c>
      <c r="G73" s="4">
        <v>2</v>
      </c>
      <c r="H73" s="68"/>
      <c r="I73" s="67">
        <v>30</v>
      </c>
      <c r="J73" s="67">
        <v>2</v>
      </c>
      <c r="K73" s="8"/>
      <c r="L73" s="8"/>
      <c r="M73" s="8"/>
      <c r="N73" s="33"/>
      <c r="O73" s="33"/>
      <c r="P73" s="33"/>
      <c r="Q73" s="8"/>
      <c r="R73" s="8"/>
      <c r="S73" s="8"/>
      <c r="T73" s="10"/>
      <c r="U73" s="10"/>
      <c r="V73" s="10"/>
      <c r="W73" s="8"/>
      <c r="X73" s="8"/>
      <c r="Y73" s="8"/>
    </row>
    <row r="74" spans="1:25" ht="11.25" customHeight="1" x14ac:dyDescent="0.25">
      <c r="A74" s="8"/>
      <c r="B74" s="5" t="s">
        <v>53</v>
      </c>
      <c r="C74" s="6" t="s">
        <v>29</v>
      </c>
      <c r="D74" s="4">
        <v>60</v>
      </c>
      <c r="E74" s="8"/>
      <c r="F74" s="4">
        <v>60</v>
      </c>
      <c r="G74" s="4">
        <v>0</v>
      </c>
      <c r="H74" s="68"/>
      <c r="I74" s="68"/>
      <c r="J74" s="68"/>
      <c r="K74" s="8"/>
      <c r="L74" s="4">
        <v>30</v>
      </c>
      <c r="M74" s="8"/>
      <c r="N74" s="33"/>
      <c r="O74" s="9">
        <v>30</v>
      </c>
      <c r="P74" s="33"/>
      <c r="Q74" s="8"/>
      <c r="R74" s="8"/>
      <c r="S74" s="8"/>
      <c r="T74" s="10"/>
      <c r="U74" s="10"/>
      <c r="V74" s="10"/>
      <c r="W74" s="8"/>
      <c r="X74" s="8"/>
      <c r="Y74" s="8"/>
    </row>
    <row r="75" spans="1:25" ht="10.95" customHeight="1" x14ac:dyDescent="0.25">
      <c r="A75" s="8"/>
      <c r="B75" s="5" t="s">
        <v>54</v>
      </c>
      <c r="C75" s="6" t="s">
        <v>18</v>
      </c>
      <c r="D75" s="39">
        <v>75</v>
      </c>
      <c r="E75" s="8"/>
      <c r="F75" s="39">
        <v>75</v>
      </c>
      <c r="G75" s="4">
        <v>10</v>
      </c>
      <c r="H75" s="68"/>
      <c r="I75" s="68"/>
      <c r="J75" s="68"/>
      <c r="K75" s="8"/>
      <c r="L75" s="39">
        <v>15</v>
      </c>
      <c r="M75" s="4">
        <v>2</v>
      </c>
      <c r="N75" s="33"/>
      <c r="O75" s="9">
        <v>15</v>
      </c>
      <c r="P75" s="9">
        <v>2</v>
      </c>
      <c r="Q75" s="8"/>
      <c r="R75" s="39">
        <v>15</v>
      </c>
      <c r="S75" s="4">
        <v>2</v>
      </c>
      <c r="T75" s="10"/>
      <c r="U75" s="9">
        <v>15</v>
      </c>
      <c r="V75" s="9">
        <v>2</v>
      </c>
      <c r="W75" s="8"/>
      <c r="X75" s="39">
        <v>15</v>
      </c>
      <c r="Y75" s="21">
        <v>2</v>
      </c>
    </row>
    <row r="76" spans="1:25" ht="10.95" customHeight="1" x14ac:dyDescent="0.25">
      <c r="A76" s="18"/>
      <c r="B76" s="55" t="s">
        <v>85</v>
      </c>
      <c r="C76" s="6" t="s">
        <v>86</v>
      </c>
      <c r="D76" s="39">
        <v>30</v>
      </c>
      <c r="E76" s="8"/>
      <c r="F76" s="39">
        <v>30</v>
      </c>
      <c r="G76" s="16">
        <v>2</v>
      </c>
      <c r="H76" s="68"/>
      <c r="I76" s="68"/>
      <c r="J76" s="70"/>
      <c r="K76" s="8"/>
      <c r="L76" s="39"/>
      <c r="M76" s="16"/>
      <c r="N76" s="33"/>
      <c r="O76" s="9"/>
      <c r="P76" s="19"/>
      <c r="Q76" s="8"/>
      <c r="R76" s="39"/>
      <c r="S76" s="16"/>
      <c r="T76" s="10"/>
      <c r="U76" s="9"/>
      <c r="V76" s="19"/>
      <c r="W76" s="8"/>
      <c r="X76" s="39">
        <v>30</v>
      </c>
      <c r="Y76" s="56">
        <v>2</v>
      </c>
    </row>
    <row r="77" spans="1:25" ht="9.4499999999999993" customHeight="1" x14ac:dyDescent="0.25">
      <c r="A77" s="104" t="s">
        <v>55</v>
      </c>
      <c r="B77" s="104" t="s">
        <v>56</v>
      </c>
      <c r="C77" s="1" t="s">
        <v>57</v>
      </c>
      <c r="D77" s="23">
        <f>SUM(D11:D76)</f>
        <v>2070</v>
      </c>
      <c r="E77" s="23">
        <f>SUM(E11:E76)</f>
        <v>435</v>
      </c>
      <c r="F77" s="23">
        <f>SUM(F11:F76)</f>
        <v>1635</v>
      </c>
      <c r="G77" s="106">
        <f>SUM(G10,G14,G20,G40,G44,G54,G61,G65,G71)</f>
        <v>180</v>
      </c>
      <c r="H77" s="23">
        <f>SUM(H11:H75)</f>
        <v>75</v>
      </c>
      <c r="I77" s="23">
        <f>SUM(I11:I76)</f>
        <v>225</v>
      </c>
      <c r="J77" s="106">
        <f>SUM(J71,J65,J61,J54,J44,J40,J20,J14,J10)</f>
        <v>30</v>
      </c>
      <c r="K77" s="24">
        <f>SUM(K11:K75)</f>
        <v>75</v>
      </c>
      <c r="L77" s="23">
        <f>SUM(L11:L76)</f>
        <v>255</v>
      </c>
      <c r="M77" s="106">
        <f>SUM(M71,M65,M61,M54,M44,M40,M20,M14)</f>
        <v>30</v>
      </c>
      <c r="N77" s="23">
        <f>SUM(N11:N75)</f>
        <v>135</v>
      </c>
      <c r="O77" s="23">
        <f>SUM(O11:O76)</f>
        <v>270</v>
      </c>
      <c r="P77" s="106">
        <f>SUM(P71,P65,P61,P54,P44,P40,P20,P14,P10)</f>
        <v>30</v>
      </c>
      <c r="Q77" s="23">
        <f>SUM(Q11:Q75)</f>
        <v>60</v>
      </c>
      <c r="R77" s="23">
        <f>SUM(R11:R76)</f>
        <v>345</v>
      </c>
      <c r="S77" s="106">
        <f>SUM(S71,S65,S61,S54,S44,S40,S20,S14,S10)</f>
        <v>30</v>
      </c>
      <c r="T77" s="23">
        <f>SUM(T11:T75)</f>
        <v>90</v>
      </c>
      <c r="U77" s="23">
        <f>SUM(U11:U76)</f>
        <v>270</v>
      </c>
      <c r="V77" s="106">
        <f>SUM(V71,V65,V61,V54,V44,V40,V20,V14,V10)</f>
        <v>30</v>
      </c>
      <c r="W77" s="23">
        <f>SUM(W11:W75)</f>
        <v>0</v>
      </c>
      <c r="X77" s="23">
        <f>SUM(X11:X76)</f>
        <v>270</v>
      </c>
      <c r="Y77" s="102">
        <f>SUM(Y71,Y65,Y61,Y54,Y44,Y40,Y20,Y14,Y10)</f>
        <v>30</v>
      </c>
    </row>
    <row r="78" spans="1:25" ht="10.95" customHeight="1" x14ac:dyDescent="0.25">
      <c r="A78" s="105"/>
      <c r="B78" s="105"/>
      <c r="C78" s="25"/>
      <c r="D78" s="25"/>
      <c r="E78" s="25"/>
      <c r="F78" s="25"/>
      <c r="G78" s="107"/>
      <c r="H78" s="109">
        <f>SUM(H77,I77)</f>
        <v>300</v>
      </c>
      <c r="I78" s="110"/>
      <c r="J78" s="108"/>
      <c r="K78" s="109">
        <f>SUM(K77,L77)</f>
        <v>330</v>
      </c>
      <c r="L78" s="110"/>
      <c r="M78" s="108"/>
      <c r="N78" s="109">
        <f>SUM(N77,O77)</f>
        <v>405</v>
      </c>
      <c r="O78" s="110"/>
      <c r="P78" s="108"/>
      <c r="Q78" s="109">
        <f>SUM(Q77,R77)</f>
        <v>405</v>
      </c>
      <c r="R78" s="110"/>
      <c r="S78" s="108"/>
      <c r="T78" s="109">
        <f>SUM(T77,U77)</f>
        <v>360</v>
      </c>
      <c r="U78" s="110"/>
      <c r="V78" s="108"/>
      <c r="W78" s="109">
        <f>SUM(W77,X77)</f>
        <v>270</v>
      </c>
      <c r="X78" s="110"/>
      <c r="Y78" s="103"/>
    </row>
    <row r="79" spans="1:25" ht="16.5" customHeight="1" x14ac:dyDescent="0.25">
      <c r="A79" s="112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1:25" ht="16.5" customHeight="1" x14ac:dyDescent="0.25">
      <c r="A80" s="42" t="s">
        <v>75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17.25" customHeight="1" x14ac:dyDescent="0.25">
      <c r="A81" s="26" t="s">
        <v>58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1.25" customHeight="1" x14ac:dyDescent="0.25">
      <c r="A82" s="114" t="s">
        <v>59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spans="1:25" ht="10.95" customHeight="1" x14ac:dyDescent="0.25">
      <c r="A83" s="114" t="s">
        <v>60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1:25" ht="16.2" customHeight="1" x14ac:dyDescent="0.25">
      <c r="A84" s="114" t="s">
        <v>61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spans="1:25" ht="16.5" customHeight="1" x14ac:dyDescent="0.25">
      <c r="A85" s="115" t="s">
        <v>62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5" ht="9" customHeight="1" x14ac:dyDescent="0.25">
      <c r="A86" s="111" t="s">
        <v>63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8" spans="1:25" x14ac:dyDescent="0.25">
      <c r="A88" s="44" t="s">
        <v>87</v>
      </c>
      <c r="B88" s="44"/>
      <c r="C88" s="44"/>
      <c r="D88" s="44"/>
      <c r="E88" s="44"/>
      <c r="F88" s="44"/>
      <c r="G88" s="44"/>
    </row>
    <row r="89" spans="1:25" x14ac:dyDescent="0.25">
      <c r="A89" s="44"/>
      <c r="B89" s="44"/>
      <c r="C89" s="44"/>
      <c r="D89" s="44"/>
      <c r="E89" s="44"/>
      <c r="F89" s="44"/>
      <c r="G89" s="44"/>
    </row>
    <row r="90" spans="1:25" x14ac:dyDescent="0.25">
      <c r="A90" s="44"/>
      <c r="B90" s="44"/>
      <c r="C90" s="44"/>
      <c r="D90" s="44"/>
      <c r="E90" s="44"/>
      <c r="F90" s="44"/>
      <c r="G90" s="44"/>
    </row>
    <row r="91" spans="1:25" x14ac:dyDescent="0.25">
      <c r="A91" s="44"/>
    </row>
    <row r="92" spans="1:25" x14ac:dyDescent="0.25">
      <c r="A92" s="44"/>
    </row>
    <row r="93" spans="1:25" x14ac:dyDescent="0.25">
      <c r="A93" s="44"/>
    </row>
    <row r="94" spans="1:25" x14ac:dyDescent="0.25">
      <c r="A94" s="44"/>
    </row>
  </sheetData>
  <mergeCells count="47">
    <mergeCell ref="A86:Y86"/>
    <mergeCell ref="A79:Y79"/>
    <mergeCell ref="A82:Y82"/>
    <mergeCell ref="A83:Y83"/>
    <mergeCell ref="A84:Y84"/>
    <mergeCell ref="A85:Y85"/>
    <mergeCell ref="Y77:Y78"/>
    <mergeCell ref="A71:B71"/>
    <mergeCell ref="A77:A78"/>
    <mergeCell ref="B77:B78"/>
    <mergeCell ref="G77:G78"/>
    <mergeCell ref="J77:J78"/>
    <mergeCell ref="H78:I78"/>
    <mergeCell ref="K78:L78"/>
    <mergeCell ref="N78:O78"/>
    <mergeCell ref="Q78:R78"/>
    <mergeCell ref="T78:U78"/>
    <mergeCell ref="W78:X78"/>
    <mergeCell ref="M77:M78"/>
    <mergeCell ref="P77:P78"/>
    <mergeCell ref="S77:S78"/>
    <mergeCell ref="V77:V78"/>
    <mergeCell ref="A40:B40"/>
    <mergeCell ref="A54:C54"/>
    <mergeCell ref="A61:C61"/>
    <mergeCell ref="A65:B65"/>
    <mergeCell ref="A44:B44"/>
    <mergeCell ref="A14:B14"/>
    <mergeCell ref="A19:Y19"/>
    <mergeCell ref="A20:B20"/>
    <mergeCell ref="A2:Y2"/>
    <mergeCell ref="A3:Y3"/>
    <mergeCell ref="A4:Y4"/>
    <mergeCell ref="A5:Y5"/>
    <mergeCell ref="A7:A9"/>
    <mergeCell ref="B7:B9"/>
    <mergeCell ref="C7:G8"/>
    <mergeCell ref="H7:M7"/>
    <mergeCell ref="N7:S7"/>
    <mergeCell ref="T7:Y7"/>
    <mergeCell ref="H8:J8"/>
    <mergeCell ref="K8:M8"/>
    <mergeCell ref="N8:P8"/>
    <mergeCell ref="Q8:S8"/>
    <mergeCell ref="T8:V8"/>
    <mergeCell ref="W8:Y8"/>
    <mergeCell ref="A10:B10"/>
  </mergeCells>
  <pageMargins left="0.25" right="0.25" top="0.75" bottom="0.75" header="0.3" footer="0.3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Table 1</vt:lpstr>
      <vt:lpstr>Arkusz1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Sutarzewicz</dc:creator>
  <cp:lastModifiedBy>Marta Chyb</cp:lastModifiedBy>
  <cp:lastPrinted>2020-05-08T09:04:39Z</cp:lastPrinted>
  <dcterms:created xsi:type="dcterms:W3CDTF">2020-05-03T10:39:57Z</dcterms:created>
  <dcterms:modified xsi:type="dcterms:W3CDTF">2022-02-18T09:56:14Z</dcterms:modified>
</cp:coreProperties>
</file>